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90" windowWidth="19260" windowHeight="12240" tabRatio="764"/>
  </bookViews>
  <sheets>
    <sheet name="Cover" sheetId="83" r:id="rId1"/>
    <sheet name="Index" sheetId="84" r:id="rId2"/>
    <sheet name="Financial Hilight" sheetId="80" r:id="rId3"/>
    <sheet name="Statements of Income" sheetId="81" r:id="rId4"/>
    <sheet name="BS① （Assets）" sheetId="33" r:id="rId5"/>
    <sheet name="BS②（Liabilities &amp; Net Assets）" sheetId="38" r:id="rId6"/>
    <sheet name="Statement of Cash Flow" sheetId="39" r:id="rId7"/>
  </sheets>
  <definedNames>
    <definedName name="_xlnm.Print_Area" localSheetId="4">'BS① （Assets）'!$A$1:$M$42</definedName>
    <definedName name="_xlnm.Print_Area" localSheetId="5">'BS②（Liabilities &amp; Net Assets）'!$A$1:$M$89</definedName>
    <definedName name="_xlnm.Print_Area" localSheetId="1">Index!$A$1:$N$16</definedName>
    <definedName name="_xlnm.Print_Area" localSheetId="3">'Statements of Income'!$A$1:$L$44</definedName>
  </definedNames>
  <calcPr calcId="125725"/>
</workbook>
</file>

<file path=xl/calcChain.xml><?xml version="1.0" encoding="utf-8"?>
<calcChain xmlns="http://schemas.openxmlformats.org/spreadsheetml/2006/main">
  <c r="M116" i="80"/>
  <c r="M40" i="38"/>
  <c r="L5" i="81"/>
  <c r="L4"/>
  <c r="M4" i="33" s="1"/>
  <c r="M4" i="38" s="1"/>
  <c r="L3" i="81"/>
  <c r="M3" i="33" s="1"/>
  <c r="M3" i="38" s="1"/>
  <c r="M76" i="80"/>
  <c r="M74"/>
  <c r="M63"/>
  <c r="M55"/>
  <c r="M100"/>
  <c r="M54"/>
  <c r="M99"/>
  <c r="M49"/>
  <c r="M43"/>
  <c r="M40"/>
  <c r="M37"/>
  <c r="M31"/>
  <c r="L40" i="38"/>
  <c r="K5" i="81"/>
  <c r="K4"/>
  <c r="L4" i="33" s="1"/>
  <c r="L4" i="38" s="1"/>
  <c r="K3" i="81"/>
  <c r="L3" i="33" s="1"/>
  <c r="L3" i="38" s="1"/>
  <c r="L113" i="80"/>
  <c r="L63"/>
  <c r="L76"/>
  <c r="L74"/>
  <c r="L55"/>
  <c r="L100"/>
  <c r="L54"/>
  <c r="L99"/>
  <c r="L49"/>
  <c r="L43"/>
  <c r="L40"/>
  <c r="L37"/>
  <c r="L31"/>
  <c r="K43"/>
  <c r="K40" i="38"/>
  <c r="J5" i="81"/>
  <c r="J4"/>
  <c r="K4" i="33" s="1"/>
  <c r="K4" i="38" s="1"/>
  <c r="J3" i="81"/>
  <c r="K3" i="33" s="1"/>
  <c r="K3" i="38" s="1"/>
  <c r="K76" i="80"/>
  <c r="K74"/>
  <c r="K63"/>
  <c r="K55"/>
  <c r="K100"/>
  <c r="K54"/>
  <c r="K99"/>
  <c r="K49"/>
  <c r="K40"/>
  <c r="K37"/>
  <c r="K31"/>
  <c r="I10" i="39"/>
  <c r="I40" i="38"/>
  <c r="I38"/>
  <c r="I3" i="81"/>
  <c r="J3" i="33" s="1"/>
  <c r="J3" i="38" s="1"/>
  <c r="I5" i="81"/>
  <c r="I4"/>
  <c r="J4" i="33" s="1"/>
  <c r="J4" i="38" s="1"/>
  <c r="J54" i="80"/>
  <c r="J99"/>
  <c r="J76"/>
  <c r="J74"/>
  <c r="J63"/>
  <c r="J55"/>
  <c r="J100"/>
  <c r="J49"/>
  <c r="J43"/>
  <c r="J40"/>
  <c r="J37"/>
  <c r="J34"/>
  <c r="J31"/>
  <c r="J40" i="38"/>
  <c r="H40"/>
  <c r="G40"/>
  <c r="F40"/>
  <c r="E40"/>
  <c r="D40"/>
  <c r="G39"/>
  <c r="F39"/>
  <c r="E39"/>
  <c r="D39"/>
  <c r="G38"/>
  <c r="F38"/>
  <c r="E38"/>
  <c r="D38"/>
  <c r="J10" i="39"/>
  <c r="H5" i="81"/>
  <c r="H4"/>
  <c r="I4" i="33" s="1"/>
  <c r="I4" i="38" s="1"/>
  <c r="I76" i="80"/>
  <c r="I74"/>
  <c r="I63"/>
  <c r="I55"/>
  <c r="I100"/>
  <c r="I49"/>
  <c r="I43"/>
  <c r="I40"/>
  <c r="I37"/>
  <c r="I34"/>
  <c r="I31"/>
  <c r="H76"/>
  <c r="H63"/>
  <c r="H43"/>
  <c r="H74"/>
  <c r="H49"/>
  <c r="H40"/>
  <c r="H37"/>
  <c r="H34"/>
  <c r="H31"/>
  <c r="H10" i="39"/>
  <c r="G5" i="81"/>
  <c r="G4"/>
  <c r="H4" i="33" s="1"/>
  <c r="H4" i="38" s="1"/>
  <c r="H55" i="80"/>
  <c r="H100"/>
  <c r="H38" i="38"/>
  <c r="L3" i="39" l="1"/>
  <c r="L38" i="38"/>
  <c r="L4" i="39"/>
  <c r="L39" i="38"/>
  <c r="K38"/>
  <c r="K3" i="39"/>
  <c r="M39" i="38"/>
  <c r="M4" i="39"/>
  <c r="J39" i="38"/>
  <c r="J4" i="39"/>
  <c r="M3"/>
  <c r="M38" i="38"/>
  <c r="H39"/>
  <c r="H4" i="39"/>
  <c r="K39" i="38"/>
  <c r="K4" i="39"/>
  <c r="I4"/>
  <c r="I39" i="38"/>
  <c r="J38"/>
  <c r="J3" i="39"/>
</calcChain>
</file>

<file path=xl/sharedStrings.xml><?xml version="1.0" encoding="utf-8"?>
<sst xmlns="http://schemas.openxmlformats.org/spreadsheetml/2006/main" count="490" uniqueCount="305">
  <si>
    <t>(2) Foreign Currency Translation Adjustments</t>
    <phoneticPr fontId="2"/>
  </si>
  <si>
    <t>-</t>
  </si>
  <si>
    <t>Times</t>
  </si>
  <si>
    <r>
      <rPr>
        <b/>
        <sz val="16"/>
        <rFont val="HG丸ｺﾞｼｯｸM-PRO"/>
        <family val="3"/>
        <charset val="128"/>
      </rPr>
      <t>　【</t>
    </r>
    <r>
      <rPr>
        <b/>
        <sz val="16"/>
        <rFont val="Times New Roman"/>
        <family val="1"/>
      </rPr>
      <t>Index/</t>
    </r>
    <r>
      <rPr>
        <b/>
        <sz val="16"/>
        <rFont val="HG丸ｺﾞｼｯｸM-PRO"/>
        <family val="3"/>
        <charset val="128"/>
      </rPr>
      <t>目次</t>
    </r>
    <r>
      <rPr>
        <b/>
        <sz val="16"/>
        <rFont val="HG丸ｺﾞｼｯｸM-PRO"/>
        <family val="3"/>
        <charset val="128"/>
      </rPr>
      <t>】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</si>
  <si>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Income/</t>
    </r>
    <r>
      <rPr>
        <b/>
        <sz val="14"/>
        <rFont val="HG丸ｺﾞｼｯｸM-PRO"/>
        <family val="3"/>
        <charset val="128"/>
      </rPr>
      <t>連結損益計算書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</si>
  <si>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Balance Sheets/</t>
    </r>
    <r>
      <rPr>
        <b/>
        <sz val="14"/>
        <rFont val="HG丸ｺﾞｼｯｸM-PRO"/>
        <family val="3"/>
        <charset val="128"/>
      </rPr>
      <t>連結貸借対照表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</si>
  <si>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Cash Flows/</t>
    </r>
    <r>
      <rPr>
        <b/>
        <sz val="14"/>
        <rFont val="HG丸ｺﾞｼｯｸM-PRO"/>
        <family val="3"/>
        <charset val="128"/>
      </rPr>
      <t>連結キャッシュフロー計算書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</si>
  <si>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販売費および一般管理費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</si>
  <si>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</si>
  <si>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営業外収益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</si>
  <si>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営業外費用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</si>
  <si>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</si>
  <si>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経常利益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</si>
  <si>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</si>
  <si>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特別損失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</si>
  <si>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売上高</t>
    </r>
    <rPh sb="2" eb="4">
      <t>ウリアゲ</t>
    </rPh>
    <rPh sb="4" eb="5">
      <t>ダカ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</si>
  <si>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有形固定資産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</si>
  <si>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無形固定資産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</si>
  <si>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投資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その他の資産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</si>
  <si>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   </t>
    </r>
    <r>
      <rPr>
        <sz val="10"/>
        <rFont val="HG丸ｺﾞｼｯｸM-PRO"/>
        <family val="3"/>
        <charset val="128"/>
      </rPr>
      <t>投資有価証券</t>
    </r>
    <phoneticPr fontId="2"/>
  </si>
  <si>
    <r>
      <rPr>
        <sz val="10"/>
        <rFont val="HG丸ｺﾞｼｯｸM-PRO"/>
        <family val="3"/>
        <charset val="128"/>
      </rPr>
      <t>負債の部</t>
    </r>
  </si>
  <si>
    <r>
      <t xml:space="preserve">   </t>
    </r>
    <r>
      <rPr>
        <sz val="10"/>
        <rFont val="HG丸ｺﾞｼｯｸM-PRO"/>
        <family val="3"/>
        <charset val="128"/>
      </rPr>
      <t>流動負債</t>
    </r>
    <phoneticPr fontId="2"/>
  </si>
  <si>
    <r>
      <rPr>
        <sz val="10"/>
        <rFont val="HG丸ｺﾞｼｯｸM-PRO"/>
        <family val="3"/>
        <charset val="128"/>
      </rPr>
      <t>（負債の部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</si>
  <si>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0"/>
        <rFont val="HG丸ｺﾞｼｯｸM-PRO"/>
        <family val="3"/>
        <charset val="128"/>
      </rPr>
      <t>少数株主持分</t>
    </r>
  </si>
  <si>
    <r>
      <rPr>
        <sz val="10"/>
        <rFont val="HG丸ｺﾞｼｯｸM-PRO"/>
        <family val="3"/>
        <charset val="128"/>
      </rPr>
      <t>資本の部</t>
    </r>
  </si>
  <si>
    <r>
      <rPr>
        <sz val="10"/>
        <rFont val="HG丸ｺﾞｼｯｸM-PRO"/>
        <family val="3"/>
        <charset val="128"/>
      </rPr>
      <t>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</t>
    </r>
    <rPh sb="5" eb="7">
      <t>ゴウケイ</t>
    </rPh>
    <phoneticPr fontId="2"/>
  </si>
  <si>
    <r>
      <rPr>
        <sz val="10"/>
        <rFont val="HG丸ｺﾞｼｯｸM-PRO"/>
        <family val="3"/>
        <charset val="128"/>
      </rPr>
      <t>（負債、少数株主持分、資本の部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6">
      <t>ショウスウ</t>
    </rPh>
    <rPh sb="6" eb="8">
      <t>カブヌシ</t>
    </rPh>
    <rPh sb="8" eb="10">
      <t>モチブン</t>
    </rPh>
    <phoneticPr fontId="2"/>
  </si>
  <si>
    <r>
      <rPr>
        <sz val="10"/>
        <rFont val="HG丸ｺﾞｼｯｸM-PRO"/>
        <family val="3"/>
        <charset val="128"/>
      </rPr>
      <t>純資産の部</t>
    </r>
  </si>
  <si>
    <r>
      <t xml:space="preserve">    </t>
    </r>
    <r>
      <rPr>
        <sz val="10"/>
        <rFont val="HG丸ｺﾞｼｯｸM-PRO"/>
        <family val="3"/>
        <charset val="128"/>
      </rPr>
      <t>株主資本</t>
    </r>
    <phoneticPr fontId="2"/>
  </si>
  <si>
    <r>
      <rPr>
        <sz val="10"/>
        <rFont val="HG丸ｺﾞｼｯｸM-PRO"/>
        <family val="3"/>
        <charset val="128"/>
      </rPr>
      <t>（負債、純資産の部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7">
      <t>ジュンシサン</t>
    </rPh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</si>
  <si>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Financial Highlights (Consolidated)/</t>
    </r>
    <r>
      <rPr>
        <b/>
        <sz val="14"/>
        <rFont val="HG丸ｺﾞｼｯｸM-PRO"/>
        <family val="3"/>
        <charset val="128"/>
      </rPr>
      <t>財務ハイライト（連結）</t>
    </r>
    <r>
      <rPr>
        <b/>
        <sz val="16"/>
        <rFont val="Times New Roman"/>
        <family val="1"/>
      </rPr>
      <t xml:space="preserve"> </t>
    </r>
    <phoneticPr fontId="2"/>
  </si>
  <si>
    <t>Semiconductor Materials</t>
    <phoneticPr fontId="2"/>
  </si>
  <si>
    <t>Circuit Products</t>
    <phoneticPr fontId="2"/>
  </si>
  <si>
    <t>High Performance Plastics</t>
    <phoneticPr fontId="2"/>
  </si>
  <si>
    <t>Quality of Life Products</t>
    <phoneticPr fontId="2"/>
  </si>
  <si>
    <t>Others</t>
    <phoneticPr fontId="2"/>
  </si>
  <si>
    <t>Return on shareholders' equity (ROE)</t>
    <phoneticPr fontId="2"/>
  </si>
  <si>
    <t xml:space="preserve">Return on total assets (ROA) </t>
    <phoneticPr fontId="2"/>
  </si>
  <si>
    <t>Capital expenditure</t>
    <phoneticPr fontId="2"/>
  </si>
  <si>
    <t>Depreciation and amortization</t>
    <phoneticPr fontId="2"/>
  </si>
  <si>
    <t>Research and development expenses</t>
    <phoneticPr fontId="2"/>
  </si>
  <si>
    <t xml:space="preserve">Number of employees at end of period  </t>
    <phoneticPr fontId="2"/>
  </si>
  <si>
    <t>Net assets per share (BPS)</t>
    <phoneticPr fontId="2"/>
  </si>
  <si>
    <t>Earnings per share (EPS)</t>
    <phoneticPr fontId="2"/>
  </si>
  <si>
    <t>Price earnings ratio (PER)</t>
    <phoneticPr fontId="2"/>
  </si>
  <si>
    <r>
      <rPr>
        <sz val="16"/>
        <rFont val="Times New Roman"/>
        <family val="1"/>
      </rPr>
      <t>Consolidated Statements of Income/</t>
    </r>
    <r>
      <rPr>
        <sz val="14"/>
        <rFont val="HG丸ｺﾞｼｯｸM-PRO"/>
        <family val="3"/>
        <charset val="128"/>
      </rPr>
      <t>連結損益計算書</t>
    </r>
    <phoneticPr fontId="2"/>
  </si>
  <si>
    <t>(1)Extraordinary Gains</t>
    <phoneticPr fontId="2"/>
  </si>
  <si>
    <t>(2)Extraordinary Losses</t>
    <phoneticPr fontId="2"/>
  </si>
  <si>
    <r>
      <t xml:space="preserve">    </t>
    </r>
    <r>
      <rPr>
        <sz val="11"/>
        <rFont val="Times New Roman"/>
        <family val="1"/>
      </rPr>
      <t>MINORITY INTERESTS/</t>
    </r>
    <r>
      <rPr>
        <sz val="10"/>
        <rFont val="HG丸ｺﾞｼｯｸM-PRO"/>
        <family val="3"/>
        <charset val="128"/>
      </rPr>
      <t>税金等調整前当期純利益</t>
    </r>
    <phoneticPr fontId="2"/>
  </si>
  <si>
    <r>
      <t xml:space="preserve">(1) </t>
    </r>
    <r>
      <rPr>
        <sz val="11"/>
        <rFont val="Times New Roman"/>
        <family val="1"/>
      </rPr>
      <t>Income Taxes - Current</t>
    </r>
    <phoneticPr fontId="2"/>
  </si>
  <si>
    <t>(2) Income Taxes - Deferred</t>
    <phoneticPr fontId="2"/>
  </si>
  <si>
    <r>
      <rPr>
        <sz val="11"/>
        <rFont val="Times New Roman"/>
        <family val="1"/>
      </rPr>
      <t xml:space="preserve">(3) Minority Interests </t>
    </r>
    <r>
      <rPr>
        <sz val="10"/>
        <rFont val="Times New Roman"/>
        <family val="1"/>
      </rPr>
      <t xml:space="preserve">   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</si>
  <si>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①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連結貸借対照表①</t>
    </r>
    <phoneticPr fontId="2"/>
  </si>
  <si>
    <t>資産の部</t>
    <phoneticPr fontId="2"/>
  </si>
  <si>
    <r>
      <rPr>
        <sz val="11"/>
        <rFont val="Times New Roman"/>
        <family val="1"/>
      </rPr>
      <t xml:space="preserve">ASSETS  </t>
    </r>
    <r>
      <rPr>
        <sz val="10"/>
        <rFont val="Times New Roman"/>
        <family val="1"/>
      </rPr>
      <t xml:space="preserve"> </t>
    </r>
    <phoneticPr fontId="2"/>
  </si>
  <si>
    <t>(4) Other Current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</si>
  <si>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Buildings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</si>
  <si>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④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</si>
  <si>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t>(2)INTANGIBLE ASSETS</t>
    <phoneticPr fontId="2"/>
  </si>
  <si>
    <t>(3)OTHER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</si>
  <si>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 xml:space="preserve"> Investment Securities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</si>
  <si>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Long-Term Loan Receivable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</si>
  <si>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③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</si>
  <si>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1"/>
        <rFont val="Times New Roman"/>
        <family val="1"/>
      </rPr>
      <t>ASSETS TOTAL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</si>
  <si>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②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連結貸借対照表②</t>
    </r>
    <phoneticPr fontId="2"/>
  </si>
  <si>
    <t>LIABILITY</t>
    <phoneticPr fontId="2"/>
  </si>
  <si>
    <t>(1) Notes and Accounts Payable, Trade</t>
    <phoneticPr fontId="2"/>
  </si>
  <si>
    <t>(2) Bank Loans</t>
    <phoneticPr fontId="2"/>
  </si>
  <si>
    <t>(3) Commercial Paper</t>
    <phoneticPr fontId="2"/>
  </si>
  <si>
    <t>(4) Current portion of Convertible Bond</t>
    <phoneticPr fontId="2"/>
  </si>
  <si>
    <t>(5) Income Taxes</t>
    <phoneticPr fontId="2"/>
  </si>
  <si>
    <t>(6) Others</t>
    <phoneticPr fontId="2"/>
  </si>
  <si>
    <t>(1) Convertible Bond</t>
    <phoneticPr fontId="2"/>
  </si>
  <si>
    <t>(2) Long-Term Debt</t>
    <phoneticPr fontId="2"/>
  </si>
  <si>
    <t>(4) Others</t>
    <phoneticPr fontId="2"/>
  </si>
  <si>
    <t>(TOTAL LIABILITIES)</t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</si>
  <si>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③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連結貸借対照表③</t>
    </r>
    <phoneticPr fontId="2"/>
  </si>
  <si>
    <t>MINORITY INTERESTS</t>
    <phoneticPr fontId="2"/>
  </si>
  <si>
    <t>(1) Minority Interests</t>
    <phoneticPr fontId="2"/>
  </si>
  <si>
    <t>SHAREHOLDERS' EQUITY</t>
    <phoneticPr fontId="2"/>
  </si>
  <si>
    <t>(1) Common Stock</t>
    <phoneticPr fontId="2"/>
  </si>
  <si>
    <t>(2) Capital Surplus</t>
    <phoneticPr fontId="2"/>
  </si>
  <si>
    <t>(3) Retained Earnings</t>
    <phoneticPr fontId="2"/>
  </si>
  <si>
    <t>(5) Foreign Currency Translation Adjustments</t>
    <phoneticPr fontId="2"/>
  </si>
  <si>
    <t>(6) Treasury Stock</t>
    <phoneticPr fontId="2"/>
  </si>
  <si>
    <t>TOTAL SHAREHOLDERS' EQUITY</t>
    <phoneticPr fontId="2"/>
  </si>
  <si>
    <t>NET ASSETS</t>
    <phoneticPr fontId="2"/>
  </si>
  <si>
    <t>(4) Treasury Stock, at cost</t>
    <phoneticPr fontId="2"/>
  </si>
  <si>
    <t>(TOTAL LIABILITIES AND NET ASSETS)</t>
    <phoneticPr fontId="2"/>
  </si>
  <si>
    <r>
      <rPr>
        <sz val="16"/>
        <rFont val="Times New Roman"/>
        <family val="1"/>
      </rPr>
      <t>Consolidated Statements of Cash Flows/</t>
    </r>
    <r>
      <rPr>
        <sz val="14"/>
        <rFont val="HG丸ｺﾞｼｯｸM-PRO"/>
        <family val="3"/>
        <charset val="128"/>
      </rPr>
      <t>連結キャッシュフロー計算書</t>
    </r>
    <rPh sb="38" eb="40">
      <t>レンケツ</t>
    </rPh>
    <rPh sb="48" eb="51">
      <t>ケイサンショ</t>
    </rPh>
    <phoneticPr fontId="2"/>
  </si>
  <si>
    <t>I. Cash flows from operating activities</t>
    <phoneticPr fontId="2"/>
  </si>
  <si>
    <t>Net income</t>
    <phoneticPr fontId="2"/>
  </si>
  <si>
    <t>Adjustments to reconcile net income to net cash provided by operating activities</t>
    <phoneticPr fontId="2"/>
  </si>
  <si>
    <t>II. Cash flows from investing activities</t>
    <phoneticPr fontId="2"/>
  </si>
  <si>
    <t>III. Cash flows from financing activities</t>
    <phoneticPr fontId="2"/>
  </si>
  <si>
    <t>I. SHEREHOLDERS' EQUITY</t>
    <phoneticPr fontId="2"/>
  </si>
  <si>
    <r>
      <rPr>
        <sz val="11"/>
        <rFont val="HG丸ｺﾞｼｯｸM-PRO"/>
        <family val="3"/>
        <charset val="128"/>
      </rPr>
      <t>Ⅱ</t>
    </r>
    <r>
      <rPr>
        <sz val="11"/>
        <rFont val="Times New Roman"/>
        <family val="1"/>
      </rPr>
      <t>. TOTAL VALUATION AND TRANSLATION ADJUSTMENTS</t>
    </r>
    <phoneticPr fontId="2"/>
  </si>
  <si>
    <r>
      <rPr>
        <sz val="11"/>
        <rFont val="HG丸ｺﾞｼｯｸM-PRO"/>
        <family val="3"/>
        <charset val="128"/>
      </rPr>
      <t>Ⅲ</t>
    </r>
    <r>
      <rPr>
        <sz val="11"/>
        <rFont val="Times New Roman"/>
        <family val="1"/>
      </rPr>
      <t>. MINORITY INTERESTS</t>
    </r>
    <phoneticPr fontId="2"/>
  </si>
  <si>
    <t>(TOTAL LIABILITIES, MINORITY INTERESTS AND SHAREHOLDERS' EQUITY)</t>
    <phoneticPr fontId="2"/>
  </si>
  <si>
    <t>I. NET SALES</t>
    <phoneticPr fontId="2"/>
  </si>
  <si>
    <t>II. COST OF SALES</t>
    <phoneticPr fontId="2"/>
  </si>
  <si>
    <t>IV. OPERATING INCOME</t>
    <phoneticPr fontId="2"/>
  </si>
  <si>
    <t>V. ORDINARY INCOME</t>
    <phoneticPr fontId="2"/>
  </si>
  <si>
    <t>VI. INCOME BEFORE INCOME TAXES,</t>
    <phoneticPr fontId="2"/>
  </si>
  <si>
    <t>VII. NET INCOME</t>
    <phoneticPr fontId="2"/>
  </si>
  <si>
    <t>I. CURRENT ASSETS</t>
    <phoneticPr fontId="2"/>
  </si>
  <si>
    <t>II. FIXED ASSETS</t>
    <phoneticPr fontId="2"/>
  </si>
  <si>
    <t>　税金等調整前当期純利益</t>
    <rPh sb="1" eb="3">
      <t>ゼイキン</t>
    </rPh>
    <rPh sb="3" eb="4">
      <t>トウ</t>
    </rPh>
    <rPh sb="4" eb="6">
      <t>チョウセイ</t>
    </rPh>
    <rPh sb="6" eb="7">
      <t>マエ</t>
    </rPh>
    <rPh sb="7" eb="9">
      <t>トウキ</t>
    </rPh>
    <rPh sb="9" eb="12">
      <t>ジュンリエキ</t>
    </rPh>
    <phoneticPr fontId="2"/>
  </si>
  <si>
    <t>　営業活動によるキャッシュフローの算定調整額</t>
    <rPh sb="1" eb="3">
      <t>エイギョウ</t>
    </rPh>
    <rPh sb="3" eb="5">
      <t>カツドウ</t>
    </rPh>
    <rPh sb="17" eb="19">
      <t>サンテイ</t>
    </rPh>
    <rPh sb="19" eb="21">
      <t>チョウセイ</t>
    </rPh>
    <rPh sb="21" eb="22">
      <t>ガク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</si>
  <si>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評価・換算差額等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</si>
  <si>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</si>
  <si>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</si>
  <si>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少数株主持分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</si>
  <si>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phoneticPr fontId="2"/>
  </si>
  <si>
    <t>Million yen</t>
    <phoneticPr fontId="2"/>
  </si>
  <si>
    <t>I. CURRENT LIABILITY</t>
    <phoneticPr fontId="2"/>
  </si>
  <si>
    <t>II. LONG-TERM LIABILITY</t>
    <phoneticPr fontId="2"/>
  </si>
  <si>
    <t>VII. Cash and cash equivalents at end of year</t>
    <phoneticPr fontId="2"/>
  </si>
  <si>
    <t>VI. Cash and cash equivalents at beginning of year</t>
    <phoneticPr fontId="2"/>
  </si>
  <si>
    <t>　　  受取配当金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</si>
  <si>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③</t>
    </r>
    <r>
      <rPr>
        <sz val="11"/>
        <rFont val="Times New Roman"/>
        <family val="1"/>
      </rPr>
      <t>Others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</si>
  <si>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</si>
  <si>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</t>
    </r>
    <r>
      <rPr>
        <sz val="10"/>
        <rFont val="HG丸ｺﾞｼｯｸM-PRO"/>
        <family val="3"/>
        <charset val="128"/>
      </rPr>
      <t>支払利息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</si>
  <si>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当期純利益</t>
    </r>
    <phoneticPr fontId="2"/>
  </si>
  <si>
    <t>People</t>
    <phoneticPr fontId="2"/>
  </si>
  <si>
    <r>
      <t xml:space="preserve">III. </t>
    </r>
    <r>
      <rPr>
        <sz val="9"/>
        <rFont val="Times New Roman"/>
        <family val="1"/>
      </rPr>
      <t>SELLING, GENERAL AND ADMINISTRATIVE EXPENSES</t>
    </r>
    <phoneticPr fontId="2"/>
  </si>
  <si>
    <t>(1)Nonoperating Income</t>
    <phoneticPr fontId="2"/>
  </si>
  <si>
    <t xml:space="preserve">    受取利息</t>
    <phoneticPr fontId="2"/>
  </si>
  <si>
    <t>(2)Nonoperating Expenses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</si>
  <si>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法人税、住民税および事業税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</si>
  <si>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法人税等調整額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</si>
  <si>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少数株主利益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</si>
  <si>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現金および預金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</si>
  <si>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受取手形および売掛金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</si>
  <si>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たな卸資産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</si>
  <si>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</si>
  <si>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建物および構築物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</si>
  <si>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機械装置および運搬具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</si>
  <si>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その他の有形固定資産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</si>
  <si>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長期貸付金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</si>
  <si>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</si>
  <si>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流動資産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</si>
  <si>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</si>
  <si>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支払手形および買掛金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</si>
  <si>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短期借入金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</si>
  <si>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コマーシャル・ペーパー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</si>
  <si>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一年以内償還の転換社債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</si>
  <si>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未払法人税等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</si>
  <si>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</si>
  <si>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固定負債</t>
    </r>
    <rPh sb="4" eb="6">
      <t>コテイ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</si>
  <si>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転換社債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</si>
  <si>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長期借入金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</si>
  <si>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その他固定負債</t>
    </r>
    <rPh sb="9" eb="11">
      <t>コテイ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</si>
  <si>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</si>
  <si>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</si>
  <si>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</si>
  <si>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</si>
  <si>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</si>
  <si>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phoneticPr fontId="2"/>
  </si>
  <si>
    <t>　営業活動によるキャッシュフロー</t>
    <rPh sb="1" eb="3">
      <t>エイギョウ</t>
    </rPh>
    <rPh sb="3" eb="5">
      <t>カツドウ</t>
    </rPh>
    <phoneticPr fontId="2"/>
  </si>
  <si>
    <t>　投資活動によるキャッシュフロー</t>
    <rPh sb="1" eb="3">
      <t>トウシ</t>
    </rPh>
    <rPh sb="3" eb="5">
      <t>カツドウ</t>
    </rPh>
    <phoneticPr fontId="2"/>
  </si>
  <si>
    <t>　財務活動によるキャッシュフロー</t>
    <rPh sb="1" eb="3">
      <t>ザイム</t>
    </rPh>
    <rPh sb="3" eb="5">
      <t>カツドウ</t>
    </rPh>
    <phoneticPr fontId="2"/>
  </si>
  <si>
    <t>　現金および現金同等物にかかる換算差額</t>
    <phoneticPr fontId="2"/>
  </si>
  <si>
    <t>　現金および現金同等物の増減額</t>
    <phoneticPr fontId="2"/>
  </si>
  <si>
    <t>　現金および現金同等物の期首残高</t>
    <phoneticPr fontId="2"/>
  </si>
  <si>
    <t>　現金および現金同等物の期末残高</t>
    <rPh sb="1" eb="3">
      <t>ゲンキン</t>
    </rPh>
    <rPh sb="6" eb="8">
      <t>ゲンキン</t>
    </rPh>
    <rPh sb="8" eb="10">
      <t>ドウトウ</t>
    </rPh>
    <rPh sb="10" eb="11">
      <t>ブツ</t>
    </rPh>
    <rPh sb="12" eb="14">
      <t>キマツ</t>
    </rPh>
    <rPh sb="14" eb="16">
      <t>ザンダカ</t>
    </rPh>
    <phoneticPr fontId="2"/>
  </si>
  <si>
    <t>(4) Net unrealized holding gain on marketable securities</t>
    <phoneticPr fontId="2"/>
  </si>
  <si>
    <t>(1) Net unrealized holding gain on marketable securities</t>
    <phoneticPr fontId="2"/>
  </si>
  <si>
    <t>IV. Effect of exchange rate change on cash and cash equivalents</t>
    <phoneticPr fontId="2"/>
  </si>
  <si>
    <t>V. Net increase in cash and cash equivalents</t>
    <phoneticPr fontId="2"/>
  </si>
  <si>
    <t>(1) Cash and Cash Equivalents</t>
    <phoneticPr fontId="2"/>
  </si>
  <si>
    <t>(2) Notes and Accounts Receivable, Trade</t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</si>
  <si>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 xml:space="preserve"> Machinery and Equipment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</si>
  <si>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売上原価</t>
    </r>
    <rPh sb="5" eb="7">
      <t>ウリアゲ</t>
    </rPh>
    <rPh sb="7" eb="9">
      <t>ゲンカ</t>
    </rPh>
    <phoneticPr fontId="2"/>
  </si>
  <si>
    <r>
      <t xml:space="preserve"> </t>
    </r>
    <r>
      <rPr>
        <sz val="10"/>
        <rFont val="HG丸ｺﾞｼｯｸM-PRO"/>
        <family val="3"/>
        <charset val="128"/>
      </rPr>
      <t>　③</t>
    </r>
    <r>
      <rPr>
        <sz val="11"/>
        <rFont val="Times New Roman"/>
        <family val="1"/>
      </rPr>
      <t xml:space="preserve"> Land</t>
    </r>
    <phoneticPr fontId="2"/>
  </si>
  <si>
    <t>(1)PROPERTY, PLANT AND EQUIPMENT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</si>
  <si>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Dividend Earned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</si>
  <si>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</si>
  <si>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Expenses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</si>
  <si>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>Others</t>
    </r>
    <phoneticPr fontId="2"/>
  </si>
  <si>
    <t>(3) Inventories</t>
    <phoneticPr fontId="2"/>
  </si>
  <si>
    <t>-</t>
    <phoneticPr fontId="2"/>
  </si>
  <si>
    <t>-0</t>
    <phoneticPr fontId="2"/>
  </si>
  <si>
    <r>
      <t xml:space="preserve">         </t>
    </r>
    <r>
      <rPr>
        <sz val="10"/>
        <rFont val="HG丸ｺﾞｼｯｸM-PRO"/>
        <family val="3"/>
        <charset val="128"/>
      </rPr>
      <t>土地</t>
    </r>
    <phoneticPr fontId="2"/>
  </si>
  <si>
    <t>\</t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</si>
  <si>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phoneticPr fontId="2"/>
  </si>
  <si>
    <t>(3) Net defined benefit liability</t>
    <phoneticPr fontId="2"/>
  </si>
  <si>
    <t>(3) Remeasurements of defined benefit plans</t>
    <phoneticPr fontId="2"/>
  </si>
  <si>
    <r>
      <t xml:space="preserve">     </t>
    </r>
    <r>
      <rPr>
        <sz val="10"/>
        <rFont val="HG丸ｺﾞｼｯｸM-PRO"/>
        <family val="3"/>
        <charset val="128"/>
      </rPr>
      <t>退職給付に係る調整累計額</t>
    </r>
    <rPh sb="5" eb="7">
      <t>タイショク</t>
    </rPh>
    <rPh sb="7" eb="9">
      <t>キュウフ</t>
    </rPh>
    <rPh sb="10" eb="11">
      <t>カカワ</t>
    </rPh>
    <rPh sb="12" eb="14">
      <t>チョウセイ</t>
    </rPh>
    <rPh sb="14" eb="16">
      <t>ルイケイ</t>
    </rPh>
    <rPh sb="16" eb="17">
      <t>ガク</t>
    </rPh>
    <phoneticPr fontId="2"/>
  </si>
  <si>
    <t>連結の範囲の変更に伴う現金及び現金同等物の増減額（△は減少）、 その他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5" eb="17">
      <t>ゲンキン</t>
    </rPh>
    <rPh sb="17" eb="19">
      <t>ドウトウ</t>
    </rPh>
    <rPh sb="19" eb="20">
      <t>ブツ</t>
    </rPh>
    <rPh sb="21" eb="24">
      <t>ゾウゲンガク</t>
    </rPh>
    <rPh sb="27" eb="29">
      <t>ゲンショウ</t>
    </rPh>
    <rPh sb="34" eb="35">
      <t>タ</t>
    </rPh>
    <phoneticPr fontId="2"/>
  </si>
  <si>
    <t>FACT BOOK FY2015</t>
    <phoneticPr fontId="2"/>
  </si>
  <si>
    <t>Total</t>
    <phoneticPr fontId="2"/>
  </si>
  <si>
    <t>Total assets turnover ratio</t>
    <phoneticPr fontId="2"/>
  </si>
  <si>
    <t>Total capital</t>
    <phoneticPr fontId="2"/>
  </si>
  <si>
    <t>Shareholders' equity ratio</t>
    <phoneticPr fontId="2"/>
  </si>
  <si>
    <t>Interest-bearing debt</t>
    <phoneticPr fontId="2"/>
  </si>
  <si>
    <t>Interest-bearing liabilities ratio</t>
    <phoneticPr fontId="2"/>
  </si>
  <si>
    <t>Debt/Equity ratio</t>
    <phoneticPr fontId="2"/>
  </si>
  <si>
    <t>Cash flows from operating activities</t>
    <phoneticPr fontId="2"/>
  </si>
  <si>
    <t>Cash flows from investing activities</t>
    <phoneticPr fontId="2"/>
  </si>
  <si>
    <t xml:space="preserve">            development expenses, and Number of employees/</t>
    <phoneticPr fontId="2"/>
  </si>
  <si>
    <r>
      <t xml:space="preserve">       </t>
    </r>
    <r>
      <rPr>
        <b/>
        <sz val="14"/>
        <rFont val="Meiryo UI"/>
        <family val="3"/>
        <charset val="128"/>
      </rPr>
      <t>設備投資・減価償却費・研究開発費・従業員数</t>
    </r>
    <phoneticPr fontId="2"/>
  </si>
  <si>
    <t>Times</t>
    <phoneticPr fontId="2"/>
  </si>
  <si>
    <t>Increase (decrease) in cash and cash equivalents resulting from change of scope of consolidation, and others</t>
    <phoneticPr fontId="2"/>
  </si>
  <si>
    <r>
      <t>（</t>
    </r>
    <r>
      <rPr>
        <sz val="11"/>
        <rFont val="Times New Roman"/>
        <family val="1"/>
      </rPr>
      <t>Million yen/</t>
    </r>
    <r>
      <rPr>
        <sz val="11"/>
        <rFont val="ＭＳ Ｐ明朝"/>
        <family val="1"/>
        <charset val="128"/>
      </rPr>
      <t>百万円）</t>
    </r>
  </si>
  <si>
    <r>
      <t>Financial Highlights (Consolidated)/</t>
    </r>
    <r>
      <rPr>
        <b/>
        <sz val="16"/>
        <rFont val="Meiryo UI"/>
        <family val="3"/>
        <charset val="128"/>
      </rPr>
      <t>財務ハイライト（連結）</t>
    </r>
    <r>
      <rPr>
        <b/>
        <sz val="18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</si>
  <si>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Million yen/</t>
    </r>
    <r>
      <rPr>
        <sz val="11"/>
        <rFont val="Meiryo UI"/>
        <family val="3"/>
        <charset val="128"/>
      </rPr>
      <t>百万円）</t>
    </r>
    <phoneticPr fontId="2"/>
  </si>
  <si>
    <r>
      <rPr>
        <b/>
        <sz val="16"/>
        <rFont val="Times New Roman"/>
        <family val="1"/>
      </rPr>
      <t>(1) Operating Results/</t>
    </r>
    <r>
      <rPr>
        <b/>
        <sz val="14"/>
        <rFont val="Meiryo UI"/>
        <family val="3"/>
        <charset val="128"/>
      </rPr>
      <t>経営成績</t>
    </r>
    <phoneticPr fontId="2"/>
  </si>
  <si>
    <r>
      <rPr>
        <sz val="12"/>
        <rFont val="Times New Roman"/>
        <family val="1"/>
      </rPr>
      <t>Net Sales/</t>
    </r>
    <r>
      <rPr>
        <sz val="11"/>
        <rFont val="Meiryo UI"/>
        <family val="3"/>
        <charset val="128"/>
      </rPr>
      <t>売上高</t>
    </r>
    <phoneticPr fontId="2"/>
  </si>
  <si>
    <r>
      <rPr>
        <sz val="12"/>
        <rFont val="Times New Roman"/>
        <family val="1"/>
      </rPr>
      <t>Operating Income/</t>
    </r>
    <r>
      <rPr>
        <sz val="11"/>
        <rFont val="Meiryo UI"/>
        <family val="3"/>
        <charset val="128"/>
      </rPr>
      <t>営業利益</t>
    </r>
    <phoneticPr fontId="2"/>
  </si>
  <si>
    <r>
      <rPr>
        <sz val="12"/>
        <rFont val="Times New Roman"/>
        <family val="1"/>
      </rPr>
      <t>Ordinary Income/</t>
    </r>
    <r>
      <rPr>
        <sz val="11"/>
        <rFont val="Meiryo UI"/>
        <family val="3"/>
        <charset val="128"/>
      </rPr>
      <t>経常利益</t>
    </r>
    <phoneticPr fontId="2"/>
  </si>
  <si>
    <r>
      <rPr>
        <sz val="12"/>
        <rFont val="Times New Roman"/>
        <family val="1"/>
      </rPr>
      <t>Net Income/</t>
    </r>
    <r>
      <rPr>
        <sz val="11"/>
        <rFont val="Meiryo UI"/>
        <family val="3"/>
        <charset val="128"/>
      </rPr>
      <t>当期純利益</t>
    </r>
    <phoneticPr fontId="2"/>
  </si>
  <si>
    <r>
      <rPr>
        <b/>
        <sz val="12"/>
        <rFont val="Times New Roman"/>
        <family val="1"/>
      </rPr>
      <t>Business Segment Information on Sales/</t>
    </r>
    <r>
      <rPr>
        <b/>
        <sz val="11"/>
        <rFont val="Meiryo UI"/>
        <family val="3"/>
        <charset val="128"/>
      </rPr>
      <t>部門別売上高構成</t>
    </r>
    <phoneticPr fontId="2"/>
  </si>
  <si>
    <r>
      <rPr>
        <sz val="11"/>
        <rFont val="Meiryo UI"/>
        <family val="3"/>
        <charset val="128"/>
      </rPr>
      <t>半導体関連材料</t>
    </r>
    <rPh sb="3" eb="5">
      <t>カンレン</t>
    </rPh>
    <phoneticPr fontId="2"/>
  </si>
  <si>
    <r>
      <rPr>
        <sz val="11"/>
        <rFont val="Meiryo UI"/>
        <family val="3"/>
        <charset val="128"/>
      </rPr>
      <t>回路製品</t>
    </r>
  </si>
  <si>
    <r>
      <rPr>
        <sz val="11"/>
        <rFont val="Meiryo UI"/>
        <family val="3"/>
        <charset val="128"/>
      </rPr>
      <t>高機能プラスチック</t>
    </r>
  </si>
  <si>
    <r>
      <rPr>
        <sz val="11"/>
        <rFont val="Meiryo UI"/>
        <family val="3"/>
        <charset val="128"/>
      </rPr>
      <t>クオリティオブライフ製品</t>
    </r>
  </si>
  <si>
    <r>
      <rPr>
        <sz val="11"/>
        <rFont val="Meiryo UI"/>
        <family val="3"/>
        <charset val="128"/>
      </rPr>
      <t>その他</t>
    </r>
  </si>
  <si>
    <r>
      <rPr>
        <sz val="11"/>
        <rFont val="Meiryo UI"/>
        <family val="3"/>
        <charset val="128"/>
      </rPr>
      <t>合計</t>
    </r>
  </si>
  <si>
    <t>Business Segment Information on Operating Income/</t>
    <phoneticPr fontId="2"/>
  </si>
  <si>
    <r>
      <rPr>
        <b/>
        <sz val="11"/>
        <rFont val="Meiryo UI"/>
        <family val="3"/>
        <charset val="128"/>
      </rPr>
      <t>部門別営業利益構成</t>
    </r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</si>
  <si>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 xml:space="preserve"> Adjusted operating</t>
    </r>
    <r>
      <rPr>
        <sz val="12"/>
        <rFont val="Times New Roman"/>
        <family val="1"/>
      </rPr>
      <t xml:space="preserve"> income rate/</t>
    </r>
    <r>
      <rPr>
        <sz val="11"/>
        <rFont val="Meiryo UI"/>
        <family val="3"/>
        <charset val="128"/>
      </rPr>
      <t>実質営業利益率）</t>
    </r>
    <rPh sb="33" eb="35">
      <t>ジッシツ</t>
    </rPh>
    <rPh sb="35" eb="37">
      <t>エイギョウ</t>
    </rPh>
    <rPh sb="37" eb="39">
      <t>リエキ</t>
    </rPh>
    <rPh sb="39" eb="40">
      <t>リツ</t>
    </rPh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</si>
  <si>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Adjusted operating income rate</t>
    </r>
    <r>
      <rPr>
        <sz val="12"/>
        <rFont val="Times New Roman"/>
        <family val="1"/>
      </rPr>
      <t>/</t>
    </r>
    <r>
      <rPr>
        <sz val="11"/>
        <rFont val="Meiryo UI"/>
        <family val="3"/>
        <charset val="128"/>
      </rPr>
      <t>実質営業利益率）</t>
    </r>
    <rPh sb="32" eb="34">
      <t>ジッシツ</t>
    </rPh>
    <rPh sb="34" eb="36">
      <t>エイギョウ</t>
    </rPh>
    <rPh sb="36" eb="38">
      <t>リエキ</t>
    </rPh>
    <rPh sb="38" eb="39">
      <t>リツ</t>
    </rPh>
    <phoneticPr fontId="2"/>
  </si>
  <si>
    <t xml:space="preserve">Elimination </t>
    <phoneticPr fontId="2"/>
  </si>
  <si>
    <r>
      <rPr>
        <sz val="11"/>
        <rFont val="Meiryo UI"/>
        <family val="3"/>
        <charset val="128"/>
      </rPr>
      <t>消去又は全社</t>
    </r>
  </si>
  <si>
    <t>Note: Figures in brackets ( ) are exclusive of actuarial differences for retirement benefit accounting, and impact of revisions made to the consolidated fiscal period of overseas subsidiaries to a twelve-month</t>
    <phoneticPr fontId="2"/>
  </si>
  <si>
    <t xml:space="preserve">         period from January 1 to December 31(FY'07), and impact of changing accounting period to fiscal year ending at the end of March in some consolidated subsidiaries(FY'12/FY'13).</t>
    <phoneticPr fontId="2"/>
  </si>
  <si>
    <r>
      <t xml:space="preserve">         </t>
    </r>
    <r>
      <rPr>
        <sz val="11"/>
        <rFont val="Meiryo UI"/>
        <family val="3"/>
        <charset val="128"/>
      </rPr>
      <t>退職年金数理差異および連結子会社決算期変更</t>
    </r>
    <r>
      <rPr>
        <sz val="11"/>
        <rFont val="Times New Roman"/>
        <family val="1"/>
      </rPr>
      <t>(FY'07/FY'12/FY'13)</t>
    </r>
    <r>
      <rPr>
        <sz val="11"/>
        <rFont val="Meiryo UI"/>
        <family val="3"/>
        <charset val="128"/>
      </rPr>
      <t>の影響を除いたベース</t>
    </r>
    <rPh sb="9" eb="11">
      <t>タイショク</t>
    </rPh>
    <rPh sb="11" eb="13">
      <t>ネンキン</t>
    </rPh>
    <rPh sb="20" eb="22">
      <t>レンケツ</t>
    </rPh>
    <phoneticPr fontId="2"/>
  </si>
  <si>
    <r>
      <rPr>
        <b/>
        <sz val="16"/>
        <rFont val="Times New Roman"/>
        <family val="1"/>
      </rPr>
      <t>(2) Profitability/</t>
    </r>
    <r>
      <rPr>
        <b/>
        <sz val="14"/>
        <rFont val="Meiryo UI"/>
        <family val="3"/>
        <charset val="128"/>
      </rPr>
      <t>収益性</t>
    </r>
    <phoneticPr fontId="2"/>
  </si>
  <si>
    <r>
      <rPr>
        <sz val="11"/>
        <rFont val="Meiryo UI"/>
        <family val="3"/>
        <charset val="128"/>
      </rPr>
      <t>①</t>
    </r>
    <phoneticPr fontId="2"/>
  </si>
  <si>
    <r>
      <rPr>
        <sz val="11"/>
        <rFont val="Meiryo UI"/>
        <family val="3"/>
        <charset val="128"/>
      </rPr>
      <t>自己資本利益率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</si>
  <si>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</si>
  <si>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1"/>
        <rFont val="Meiryo UI"/>
        <family val="3"/>
        <charset val="128"/>
      </rPr>
      <t>総資産利益率</t>
    </r>
    <phoneticPr fontId="2"/>
  </si>
  <si>
    <r>
      <rPr>
        <sz val="11"/>
        <rFont val="Meiryo UI"/>
        <family val="3"/>
        <charset val="128"/>
      </rPr>
      <t>③</t>
    </r>
    <phoneticPr fontId="2"/>
  </si>
  <si>
    <t>Operating income rate</t>
    <phoneticPr fontId="2"/>
  </si>
  <si>
    <r>
      <rPr>
        <sz val="11"/>
        <rFont val="Meiryo UI"/>
        <family val="3"/>
        <charset val="128"/>
      </rPr>
      <t>売上高営業利益率</t>
    </r>
  </si>
  <si>
    <r>
      <rPr>
        <sz val="11"/>
        <rFont val="Meiryo UI"/>
        <family val="3"/>
        <charset val="128"/>
      </rPr>
      <t>④</t>
    </r>
    <phoneticPr fontId="2"/>
  </si>
  <si>
    <r>
      <rPr>
        <sz val="11"/>
        <rFont val="Meiryo UI"/>
        <family val="3"/>
        <charset val="128"/>
      </rPr>
      <t>総資産回転率</t>
    </r>
    <rPh sb="1" eb="3">
      <t>シサン</t>
    </rPh>
    <phoneticPr fontId="2"/>
  </si>
  <si>
    <r>
      <rPr>
        <sz val="11"/>
        <rFont val="Meiryo UI"/>
        <family val="3"/>
        <charset val="128"/>
      </rPr>
      <t>回</t>
    </r>
    <rPh sb="0" eb="1">
      <t>カイ</t>
    </rPh>
    <phoneticPr fontId="2"/>
  </si>
  <si>
    <r>
      <rPr>
        <b/>
        <sz val="16"/>
        <rFont val="Times New Roman"/>
        <family val="1"/>
      </rPr>
      <t>(3) Financial condition/</t>
    </r>
    <r>
      <rPr>
        <b/>
        <sz val="14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</si>
  <si>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総資本</t>
    </r>
    <rPh sb="1" eb="3">
      <t>シホン</t>
    </rPh>
    <phoneticPr fontId="2"/>
  </si>
  <si>
    <r>
      <rPr>
        <sz val="11"/>
        <rFont val="Meiryo UI"/>
        <family val="3"/>
        <charset val="128"/>
      </rPr>
      <t>百万円</t>
    </r>
    <phoneticPr fontId="2"/>
  </si>
  <si>
    <t>Shareholders' equity</t>
    <phoneticPr fontId="2"/>
  </si>
  <si>
    <r>
      <rPr>
        <sz val="11"/>
        <rFont val="Meiryo UI"/>
        <family val="3"/>
        <charset val="128"/>
      </rPr>
      <t>自己資本</t>
    </r>
  </si>
  <si>
    <r>
      <rPr>
        <sz val="11"/>
        <rFont val="Meiryo UI"/>
        <family val="3"/>
        <charset val="128"/>
      </rPr>
      <t>自己資本比率</t>
    </r>
  </si>
  <si>
    <r>
      <rPr>
        <sz val="11"/>
        <rFont val="Meiryo UI"/>
        <family val="3"/>
        <charset val="128"/>
      </rPr>
      <t>有利子負債</t>
    </r>
  </si>
  <si>
    <r>
      <rPr>
        <sz val="11"/>
        <rFont val="Meiryo UI"/>
        <family val="3"/>
        <charset val="128"/>
      </rPr>
      <t>⑤</t>
    </r>
    <phoneticPr fontId="2"/>
  </si>
  <si>
    <r>
      <rPr>
        <sz val="11"/>
        <rFont val="Meiryo UI"/>
        <family val="3"/>
        <charset val="128"/>
      </rPr>
      <t>有利子負債依存度</t>
    </r>
  </si>
  <si>
    <r>
      <rPr>
        <sz val="11"/>
        <rFont val="Meiryo UI"/>
        <family val="3"/>
        <charset val="128"/>
      </rPr>
      <t>⑥</t>
    </r>
    <phoneticPr fontId="2"/>
  </si>
  <si>
    <r>
      <rPr>
        <sz val="11"/>
        <rFont val="Meiryo UI"/>
        <family val="3"/>
        <charset val="128"/>
      </rPr>
      <t>デットエクイティ</t>
    </r>
    <r>
      <rPr>
        <sz val="11"/>
        <rFont val="Times New Roman"/>
        <family val="1"/>
      </rPr>
      <t xml:space="preserve"> </t>
    </r>
    <r>
      <rPr>
        <sz val="11"/>
        <rFont val="Meiryo UI"/>
        <family val="3"/>
        <charset val="128"/>
      </rPr>
      <t>レシオ</t>
    </r>
    <r>
      <rPr>
        <sz val="11"/>
        <rFont val="Times New Roman"/>
        <family val="1"/>
      </rPr>
      <t xml:space="preserve"> (D/E)</t>
    </r>
    <phoneticPr fontId="2"/>
  </si>
  <si>
    <r>
      <rPr>
        <b/>
        <sz val="16"/>
        <rFont val="Times New Roman"/>
        <family val="1"/>
      </rPr>
      <t>(4) Cash flows/</t>
    </r>
    <r>
      <rPr>
        <b/>
        <sz val="14"/>
        <rFont val="Meiryo UI"/>
        <family val="3"/>
        <charset val="128"/>
      </rPr>
      <t>キャッシュフローの状況</t>
    </r>
    <phoneticPr fontId="2"/>
  </si>
  <si>
    <r>
      <rPr>
        <sz val="11"/>
        <rFont val="Meiryo UI"/>
        <family val="3"/>
        <charset val="128"/>
      </rPr>
      <t>営業活動によるキャッシュフロー</t>
    </r>
    <rPh sb="0" eb="1">
      <t>エイ</t>
    </rPh>
    <rPh sb="1" eb="2">
      <t>ギョウ</t>
    </rPh>
    <rPh sb="2" eb="4">
      <t>カツドウ</t>
    </rPh>
    <phoneticPr fontId="2"/>
  </si>
  <si>
    <r>
      <rPr>
        <sz val="11"/>
        <rFont val="Meiryo UI"/>
        <family val="3"/>
        <charset val="128"/>
      </rPr>
      <t>投資活動によるキャッシュフロー</t>
    </r>
    <phoneticPr fontId="2"/>
  </si>
  <si>
    <r>
      <rPr>
        <sz val="12"/>
        <rFont val="Times New Roman"/>
        <family val="1"/>
      </rPr>
      <t>Free cash flows</t>
    </r>
    <r>
      <rPr>
        <sz val="11"/>
        <rFont val="Meiryo UI"/>
        <family val="3"/>
        <charset val="128"/>
      </rPr>
      <t>（①＋②）</t>
    </r>
    <phoneticPr fontId="2"/>
  </si>
  <si>
    <r>
      <rPr>
        <sz val="11"/>
        <rFont val="Meiryo UI"/>
        <family val="3"/>
        <charset val="128"/>
      </rPr>
      <t>フリーキャッシュフロー</t>
    </r>
    <phoneticPr fontId="2"/>
  </si>
  <si>
    <t xml:space="preserve">Cash flows from financing activities </t>
    <phoneticPr fontId="2"/>
  </si>
  <si>
    <r>
      <rPr>
        <sz val="11"/>
        <rFont val="Meiryo UI"/>
        <family val="3"/>
        <charset val="128"/>
      </rPr>
      <t>財務活動によるキャッシュフロー</t>
    </r>
    <phoneticPr fontId="2"/>
  </si>
  <si>
    <r>
      <rPr>
        <b/>
        <sz val="14"/>
        <rFont val="Times New Roman"/>
        <family val="1"/>
      </rPr>
      <t>(5)</t>
    </r>
    <r>
      <rPr>
        <b/>
        <sz val="12"/>
        <rFont val="Times New Roman"/>
        <family val="1"/>
      </rPr>
      <t xml:space="preserve"> Capital expenditure, Depreciation, Research and </t>
    </r>
    <phoneticPr fontId="2"/>
  </si>
  <si>
    <r>
      <rPr>
        <sz val="11"/>
        <rFont val="Meiryo UI"/>
        <family val="3"/>
        <charset val="128"/>
      </rPr>
      <t>設備投資</t>
    </r>
    <rPh sb="0" eb="2">
      <t>セツビ</t>
    </rPh>
    <rPh sb="2" eb="4">
      <t>トウシ</t>
    </rPh>
    <phoneticPr fontId="2"/>
  </si>
  <si>
    <r>
      <rPr>
        <sz val="11"/>
        <rFont val="Meiryo UI"/>
        <family val="3"/>
        <charset val="128"/>
      </rPr>
      <t>減価償却費</t>
    </r>
  </si>
  <si>
    <r>
      <rPr>
        <sz val="11"/>
        <rFont val="Meiryo UI"/>
        <family val="3"/>
        <charset val="128"/>
      </rPr>
      <t>研究開発費</t>
    </r>
  </si>
  <si>
    <r>
      <rPr>
        <sz val="11"/>
        <rFont val="Meiryo UI"/>
        <family val="3"/>
        <charset val="128"/>
      </rPr>
      <t>期末従業員数</t>
    </r>
  </si>
  <si>
    <r>
      <rPr>
        <sz val="11"/>
        <rFont val="Meiryo UI"/>
        <family val="3"/>
        <charset val="128"/>
      </rPr>
      <t>名</t>
    </r>
    <rPh sb="0" eb="1">
      <t>メイ</t>
    </rPh>
    <phoneticPr fontId="2"/>
  </si>
  <si>
    <r>
      <rPr>
        <b/>
        <sz val="16"/>
        <rFont val="Times New Roman"/>
        <family val="1"/>
      </rPr>
      <t>(6) Stock related indexes/</t>
    </r>
    <r>
      <rPr>
        <b/>
        <sz val="14"/>
        <rFont val="Meiryo UI"/>
        <family val="3"/>
        <charset val="128"/>
      </rPr>
      <t>株式関連指標</t>
    </r>
    <phoneticPr fontId="2"/>
  </si>
  <si>
    <t>yen</t>
    <phoneticPr fontId="2"/>
  </si>
  <si>
    <r>
      <t>1</t>
    </r>
    <r>
      <rPr>
        <sz val="11"/>
        <rFont val="Meiryo UI"/>
        <family val="3"/>
        <charset val="128"/>
      </rPr>
      <t>株当たり純資産</t>
    </r>
    <phoneticPr fontId="2"/>
  </si>
  <si>
    <r>
      <rPr>
        <sz val="11"/>
        <rFont val="Meiryo UI"/>
        <family val="3"/>
        <charset val="128"/>
      </rPr>
      <t>円</t>
    </r>
    <rPh sb="0" eb="1">
      <t>エン</t>
    </rPh>
    <phoneticPr fontId="2"/>
  </si>
  <si>
    <r>
      <t>1</t>
    </r>
    <r>
      <rPr>
        <sz val="11"/>
        <rFont val="Meiryo UI"/>
        <family val="3"/>
        <charset val="128"/>
      </rPr>
      <t>株当たり当期純利益</t>
    </r>
    <phoneticPr fontId="2"/>
  </si>
  <si>
    <r>
      <rPr>
        <sz val="11"/>
        <rFont val="Meiryo UI"/>
        <family val="3"/>
        <charset val="128"/>
      </rPr>
      <t>株価収益率</t>
    </r>
    <phoneticPr fontId="2"/>
  </si>
  <si>
    <r>
      <rPr>
        <sz val="11"/>
        <rFont val="Meiryo UI"/>
        <family val="3"/>
        <charset val="128"/>
      </rPr>
      <t>倍</t>
    </r>
  </si>
  <si>
    <r>
      <rPr>
        <sz val="11"/>
        <rFont val="Meiryo UI"/>
        <family val="3"/>
        <charset val="128"/>
      </rPr>
      <t>④</t>
    </r>
    <phoneticPr fontId="2"/>
  </si>
  <si>
    <t>Price book value ratio (PBR)</t>
    <phoneticPr fontId="2"/>
  </si>
  <si>
    <t>Times</t>
    <phoneticPr fontId="2"/>
  </si>
  <si>
    <r>
      <rPr>
        <sz val="11"/>
        <rFont val="Meiryo UI"/>
        <family val="3"/>
        <charset val="128"/>
      </rPr>
      <t>株価純資産倍率</t>
    </r>
    <phoneticPr fontId="2"/>
  </si>
  <si>
    <r>
      <rPr>
        <b/>
        <sz val="16"/>
        <rFont val="Times New Roman"/>
        <family val="1"/>
      </rPr>
      <t>(7) Return to shareholders/</t>
    </r>
    <r>
      <rPr>
        <b/>
        <sz val="14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</si>
  <si>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①</t>
    </r>
    <phoneticPr fontId="2"/>
  </si>
  <si>
    <t>Paid dividend amount</t>
    <phoneticPr fontId="2"/>
  </si>
  <si>
    <t>Million yen</t>
    <phoneticPr fontId="2"/>
  </si>
  <si>
    <r>
      <rPr>
        <sz val="11"/>
        <rFont val="Meiryo UI"/>
        <family val="3"/>
        <charset val="128"/>
      </rPr>
      <t>配当総額</t>
    </r>
  </si>
  <si>
    <r>
      <rPr>
        <sz val="11"/>
        <rFont val="Meiryo UI"/>
        <family val="3"/>
        <charset val="128"/>
      </rPr>
      <t>百万円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</si>
  <si>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</si>
  <si>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2"/>
        <rFont val="Times New Roman"/>
        <family val="1"/>
      </rPr>
      <t>Cash dividends per share/</t>
    </r>
    <r>
      <rPr>
        <sz val="11"/>
        <rFont val="Times New Roman"/>
        <family val="1"/>
      </rPr>
      <t xml:space="preserve"> 1</t>
    </r>
    <r>
      <rPr>
        <sz val="11"/>
        <rFont val="Meiryo UI"/>
        <family val="3"/>
        <charset val="128"/>
      </rPr>
      <t>株当たり配当金</t>
    </r>
    <phoneticPr fontId="2"/>
  </si>
  <si>
    <r>
      <t>yen/</t>
    </r>
    <r>
      <rPr>
        <sz val="11"/>
        <rFont val="Meiryo UI"/>
        <family val="3"/>
        <charset val="128"/>
      </rPr>
      <t>円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</si>
  <si>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Interim dividend/</t>
    </r>
    <r>
      <rPr>
        <sz val="11"/>
        <rFont val="Meiryo UI"/>
        <family val="3"/>
        <charset val="128"/>
      </rPr>
      <t>中間配当金）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</si>
  <si>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Year-end dividend/</t>
    </r>
    <r>
      <rPr>
        <sz val="11"/>
        <rFont val="Meiryo UI"/>
        <family val="3"/>
        <charset val="128"/>
      </rPr>
      <t>期末配当金）</t>
    </r>
    <rPh sb="19" eb="21">
      <t>キマツ</t>
    </rPh>
    <phoneticPr fontId="2"/>
  </si>
  <si>
    <r>
      <rPr>
        <sz val="11"/>
        <rFont val="Meiryo UI"/>
        <family val="3"/>
        <charset val="128"/>
      </rPr>
      <t>③</t>
    </r>
    <phoneticPr fontId="2"/>
  </si>
  <si>
    <t>Dividend payout ratio</t>
    <phoneticPr fontId="2"/>
  </si>
  <si>
    <r>
      <rPr>
        <sz val="11"/>
        <rFont val="Meiryo UI"/>
        <family val="3"/>
        <charset val="128"/>
      </rPr>
      <t>配当性向</t>
    </r>
  </si>
  <si>
    <r>
      <rPr>
        <b/>
        <sz val="12"/>
        <rFont val="Meiryo UI"/>
        <family val="3"/>
        <charset val="128"/>
      </rPr>
      <t>【</t>
    </r>
    <r>
      <rPr>
        <b/>
        <sz val="14"/>
        <rFont val="Times New Roman"/>
        <family val="1"/>
      </rPr>
      <t>Calculation methods of the above items/</t>
    </r>
    <r>
      <rPr>
        <b/>
        <sz val="12"/>
        <rFont val="Meiryo UI"/>
        <family val="3"/>
        <charset val="128"/>
      </rPr>
      <t>上記項目の算定式】</t>
    </r>
    <r>
      <rPr>
        <sz val="12"/>
        <rFont val="Times New Roman"/>
        <family val="1"/>
      </rPr>
      <t>*Average for term/</t>
    </r>
    <r>
      <rPr>
        <sz val="11"/>
        <rFont val="Meiryo UI"/>
        <family val="3"/>
        <charset val="128"/>
      </rPr>
      <t>期中平均</t>
    </r>
    <rPh sb="40" eb="42">
      <t>ジョウキ</t>
    </rPh>
    <rPh sb="42" eb="44">
      <t>コウモク</t>
    </rPh>
    <rPh sb="45" eb="47">
      <t>サンテイ</t>
    </rPh>
    <rPh sb="47" eb="48">
      <t>シキ</t>
    </rPh>
    <rPh sb="67" eb="69">
      <t>キチュウ</t>
    </rPh>
    <rPh sb="69" eb="71">
      <t>ヘイキン</t>
    </rPh>
    <phoneticPr fontId="2"/>
  </si>
  <si>
    <r>
      <rPr>
        <sz val="12"/>
        <rFont val="Times New Roman"/>
        <family val="1"/>
      </rPr>
      <t>(2) Profitability/</t>
    </r>
    <r>
      <rPr>
        <sz val="11"/>
        <rFont val="Meiryo UI"/>
        <family val="3"/>
        <charset val="128"/>
      </rPr>
      <t>収益性　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</si>
  <si>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Return on shareholders' equity (ROE)=Net income÷Shareholders' equity* (%)/</t>
    </r>
    <r>
      <rPr>
        <sz val="11"/>
        <rFont val="Meiryo UI"/>
        <family val="3"/>
        <charset val="128"/>
      </rPr>
      <t>自己資本利益率</t>
    </r>
    <r>
      <rPr>
        <sz val="11"/>
        <rFont val="Times New Roman"/>
        <family val="1"/>
      </rPr>
      <t>(ROE)=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*(%)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</si>
  <si>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Return on total assets (ROA)=Ordinary income÷Total assets* (%)/</t>
    </r>
    <r>
      <rPr>
        <sz val="11"/>
        <rFont val="Meiryo UI"/>
        <family val="3"/>
        <charset val="128"/>
      </rPr>
      <t>総資産利益率</t>
    </r>
    <r>
      <rPr>
        <sz val="11"/>
        <rFont val="Times New Roman"/>
        <family val="1"/>
      </rPr>
      <t>(ROA)=</t>
    </r>
    <r>
      <rPr>
        <sz val="11"/>
        <rFont val="Meiryo UI"/>
        <family val="3"/>
        <charset val="128"/>
      </rPr>
      <t>経常利益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>
      <rPr>
        <sz val="11"/>
        <rFont val="Times New Roman"/>
        <family val="1"/>
      </rPr>
      <t>*(%)</t>
    </r>
    <rPh sb="65" eb="67">
      <t>シサン</t>
    </rPh>
    <rPh sb="82" eb="84">
      <t>シサン</t>
    </rPh>
    <phoneticPr fontId="2"/>
  </si>
  <si>
    <r>
      <rPr>
        <sz val="12"/>
        <rFont val="Meiryo UI"/>
        <family val="3"/>
        <charset val="128"/>
      </rPr>
      <t>③</t>
    </r>
    <r>
      <rPr>
        <sz val="12"/>
        <rFont val="Times New Roman"/>
        <family val="1"/>
      </rPr>
      <t>Operating income rate=Operating income÷Net sales (%)/</t>
    </r>
    <r>
      <rPr>
        <sz val="11"/>
        <rFont val="Meiryo UI"/>
        <family val="3"/>
        <charset val="128"/>
      </rPr>
      <t>売上高営業利益率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営業利益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(%</t>
    </r>
    <r>
      <rPr>
        <sz val="12"/>
        <rFont val="Times New Roman"/>
        <family val="1"/>
      </rPr>
      <t>)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</si>
  <si>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Total assets turnover ratio=Net sales÷Total assets/</t>
    </r>
    <r>
      <rPr>
        <sz val="11"/>
        <rFont val="Meiryo UI"/>
        <family val="3"/>
        <charset val="128"/>
      </rPr>
      <t>総資産回転率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Ph sb="53" eb="55">
      <t>シサン</t>
    </rPh>
    <rPh sb="64" eb="66">
      <t>シサン</t>
    </rPh>
    <phoneticPr fontId="2"/>
  </si>
  <si>
    <r>
      <rPr>
        <sz val="12"/>
        <rFont val="Times New Roman"/>
        <family val="1"/>
      </rPr>
      <t>(3) Financial condition/</t>
    </r>
    <r>
      <rPr>
        <sz val="11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</si>
  <si>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Shareholders' equity ratio=Shareholders' equity÷Total capital (%)/</t>
    </r>
    <r>
      <rPr>
        <sz val="11"/>
        <rFont val="Meiryo UI"/>
        <family val="3"/>
        <charset val="128"/>
      </rPr>
      <t>自己資本比率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 xml:space="preserve">(%) </t>
    </r>
    <phoneticPr fontId="2"/>
  </si>
  <si>
    <r>
      <rPr>
        <sz val="11"/>
        <rFont val="Meiryo UI"/>
        <family val="3"/>
        <charset val="128"/>
      </rPr>
      <t>⑤</t>
    </r>
    <r>
      <rPr>
        <sz val="12"/>
        <rFont val="Times New Roman"/>
        <family val="1"/>
      </rPr>
      <t>Interest-bearing liabilities ratio=Interest-bearing debt÷Total capital (%)/</t>
    </r>
    <r>
      <rPr>
        <sz val="11"/>
        <rFont val="Meiryo UI"/>
        <family val="3"/>
        <charset val="128"/>
      </rPr>
      <t>有利子負債依存度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>(%)</t>
    </r>
    <phoneticPr fontId="2"/>
  </si>
  <si>
    <r>
      <rPr>
        <sz val="11"/>
        <rFont val="Meiryo UI"/>
        <family val="3"/>
        <charset val="128"/>
      </rPr>
      <t>⑥</t>
    </r>
    <r>
      <rPr>
        <sz val="12"/>
        <rFont val="Times New Roman"/>
        <family val="1"/>
      </rPr>
      <t>Debt/Equity ratio= Interest-bearing debt÷Shareholders' equity (%)/</t>
    </r>
    <r>
      <rPr>
        <sz val="12"/>
        <rFont val="Meiryo UI"/>
        <family val="3"/>
        <charset val="128"/>
      </rPr>
      <t>デット</t>
    </r>
    <r>
      <rPr>
        <sz val="11"/>
        <rFont val="Meiryo UI"/>
        <family val="3"/>
        <charset val="128"/>
      </rPr>
      <t>エクイティレシオ</t>
    </r>
    <r>
      <rPr>
        <sz val="11"/>
        <rFont val="Times New Roman"/>
        <family val="1"/>
      </rPr>
      <t>(D/E)=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 xml:space="preserve">(%)  </t>
    </r>
    <phoneticPr fontId="2"/>
  </si>
  <si>
    <r>
      <rPr>
        <sz val="12"/>
        <rFont val="Times New Roman"/>
        <family val="1"/>
      </rPr>
      <t>(6) Stock related indexes/</t>
    </r>
    <r>
      <rPr>
        <sz val="11"/>
        <rFont val="Meiryo UI"/>
        <family val="3"/>
        <charset val="128"/>
      </rPr>
      <t>株式関連指標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</si>
  <si>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Net assets per share (BPS)=Shareholders' equity÷Number of shares issued/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株当たりの純資産額</t>
    </r>
    <r>
      <rPr>
        <sz val="11"/>
        <rFont val="Times New Roman"/>
        <family val="1"/>
      </rPr>
      <t>(BPS)=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</si>
  <si>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Earnings per share (EPS)=Net income÷Number of shares issued*/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>*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</si>
  <si>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Price earnings ratio (PER)=Share price  at end of period÷EPS/</t>
    </r>
    <r>
      <rPr>
        <sz val="11"/>
        <rFont val="Meiryo UI"/>
        <family val="3"/>
        <charset val="128"/>
      </rPr>
      <t>株価収益率</t>
    </r>
    <r>
      <rPr>
        <sz val="11"/>
        <rFont val="Times New Roman"/>
        <family val="1"/>
      </rPr>
      <t>(PER)=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</t>
    </r>
    <r>
      <rPr>
        <sz val="11"/>
        <rFont val="Meiryo UI"/>
        <family val="3"/>
        <charset val="128"/>
      </rPr>
      <t>）</t>
    </r>
    <r>
      <rPr>
        <sz val="11"/>
        <rFont val="Times New Roman"/>
        <family val="1"/>
      </rPr>
      <t xml:space="preserve"> </t>
    </r>
    <rPh sb="73" eb="75">
      <t>キマツ</t>
    </rPh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</si>
  <si>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Price book value ratio (PBR)=Share price at end of period÷BPS/</t>
    </r>
    <r>
      <rPr>
        <sz val="11"/>
        <rFont val="Meiryo UI"/>
        <family val="3"/>
        <charset val="128"/>
      </rPr>
      <t>株価純資産倍率</t>
    </r>
    <r>
      <rPr>
        <sz val="11"/>
        <rFont val="Times New Roman"/>
        <family val="1"/>
      </rPr>
      <t>(PBR)=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１株当たりの純資産額</t>
    </r>
    <r>
      <rPr>
        <sz val="11"/>
        <rFont val="Times New Roman"/>
        <family val="1"/>
      </rPr>
      <t>(BPS</t>
    </r>
    <r>
      <rPr>
        <sz val="11"/>
        <rFont val="Meiryo UI"/>
        <family val="3"/>
        <charset val="128"/>
      </rPr>
      <t>）</t>
    </r>
    <phoneticPr fontId="2"/>
  </si>
  <si>
    <r>
      <rPr>
        <sz val="12"/>
        <rFont val="Times New Roman"/>
        <family val="1"/>
      </rPr>
      <t>(7) Return to shareholders/</t>
    </r>
    <r>
      <rPr>
        <sz val="11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</si>
  <si>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Dividend payout ratio=Cash dividend per share÷EPS (%)/</t>
    </r>
    <r>
      <rPr>
        <sz val="11"/>
        <rFont val="Meiryo UI"/>
        <family val="3"/>
        <charset val="128"/>
      </rPr>
      <t>配当性向</t>
    </r>
    <r>
      <rPr>
        <sz val="11"/>
        <rFont val="Times New Roman"/>
        <family val="1"/>
      </rPr>
      <t>=1</t>
    </r>
    <r>
      <rPr>
        <sz val="11"/>
        <rFont val="Meiryo UI"/>
        <family val="3"/>
        <charset val="128"/>
      </rPr>
      <t>株当たり配当金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 xml:space="preserve">(EPS)(%)  </t>
    </r>
    <rPh sb="55" eb="57">
      <t>ハイトウ</t>
    </rPh>
    <rPh sb="57" eb="59">
      <t>セイコウ</t>
    </rPh>
    <phoneticPr fontId="2"/>
  </si>
</sst>
</file>

<file path=xl/styles.xml><?xml version="1.0" encoding="utf-8"?>
<styleSheet xmlns="http://schemas.openxmlformats.org/spreadsheetml/2006/main">
  <numFmts count="10">
    <numFmt numFmtId="176" formatCode="#,##0.0;[Red]\-#,##0.0"/>
    <numFmt numFmtId="177" formatCode="#,##0;&quot;△ &quot;#,##0"/>
    <numFmt numFmtId="178" formatCode="0.0%"/>
    <numFmt numFmtId="179" formatCode="mm/dd/yy"/>
    <numFmt numFmtId="180" formatCode="#,##0_ "/>
    <numFmt numFmtId="181" formatCode="\(#,##0.0%\);[Red]\(\-#,##0.0%\)"/>
    <numFmt numFmtId="182" formatCode="\(#,##0\);[Red]\(\-#,##0\)"/>
    <numFmt numFmtId="183" formatCode="\(#,##0.00\);[Red]\(\-#,##0.00\)"/>
    <numFmt numFmtId="184" formatCode="0.00_)"/>
    <numFmt numFmtId="185" formatCode="0%_);\(0%\)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Times New Roman"/>
      <family val="1"/>
    </font>
    <font>
      <b/>
      <sz val="24"/>
      <color indexed="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ＭＳ Ｐ明朝"/>
      <family val="1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sz val="9"/>
      <color indexed="9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38" fontId="22" fillId="2" borderId="0" applyNumberFormat="0" applyBorder="0" applyAlignment="0" applyProtection="0"/>
    <xf numFmtId="14" fontId="25" fillId="3" borderId="1">
      <alignment horizontal="center" vertical="center" wrapText="1"/>
    </xf>
    <xf numFmtId="10" fontId="22" fillId="4" borderId="2" applyNumberFormat="0" applyBorder="0" applyAlignment="0" applyProtection="0"/>
    <xf numFmtId="184" fontId="23" fillId="0" borderId="0"/>
    <xf numFmtId="0" fontId="21" fillId="0" borderId="0"/>
    <xf numFmtId="185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26" fillId="0" borderId="0" applyFill="0" applyBorder="0" applyProtection="0">
      <alignment horizontal="left" vertical="top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7" fillId="0" borderId="0"/>
    <xf numFmtId="0" fontId="24" fillId="0" borderId="0"/>
  </cellStyleXfs>
  <cellXfs count="323">
    <xf numFmtId="0" fontId="0" fillId="0" borderId="0" xfId="0"/>
    <xf numFmtId="0" fontId="8" fillId="5" borderId="0" xfId="0" applyFont="1" applyFill="1"/>
    <xf numFmtId="0" fontId="8" fillId="0" borderId="0" xfId="0" applyFont="1"/>
    <xf numFmtId="0" fontId="10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8" fillId="5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5" borderId="0" xfId="0" applyFont="1" applyFill="1" applyAlignment="1">
      <alignment horizontal="left"/>
    </xf>
    <xf numFmtId="0" fontId="8" fillId="0" borderId="0" xfId="0" applyFont="1" applyBorder="1"/>
    <xf numFmtId="0" fontId="14" fillId="6" borderId="0" xfId="0" quotePrefix="1" applyFont="1" applyFill="1" applyBorder="1" applyAlignment="1">
      <alignment horizontal="center"/>
    </xf>
    <xf numFmtId="179" fontId="15" fillId="6" borderId="0" xfId="0" applyNumberFormat="1" applyFont="1" applyFill="1" applyBorder="1" applyAlignment="1">
      <alignment horizontal="center" shrinkToFit="1"/>
    </xf>
    <xf numFmtId="0" fontId="18" fillId="5" borderId="0" xfId="0" applyFont="1" applyFill="1" applyAlignment="1">
      <alignment horizontal="left"/>
    </xf>
    <xf numFmtId="0" fontId="18" fillId="5" borderId="8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18" fillId="5" borderId="5" xfId="0" applyFont="1" applyFill="1" applyBorder="1" applyAlignment="1">
      <alignment wrapText="1"/>
    </xf>
    <xf numFmtId="3" fontId="18" fillId="5" borderId="5" xfId="0" applyNumberFormat="1" applyFont="1" applyFill="1" applyBorder="1" applyAlignment="1">
      <alignment horizontal="right" shrinkToFit="1"/>
    </xf>
    <xf numFmtId="38" fontId="18" fillId="5" borderId="5" xfId="10" applyFont="1" applyFill="1" applyBorder="1" applyAlignment="1">
      <alignment horizontal="right" shrinkToFit="1"/>
    </xf>
    <xf numFmtId="0" fontId="18" fillId="5" borderId="8" xfId="0" applyFont="1" applyFill="1" applyBorder="1" applyAlignment="1">
      <alignment wrapText="1"/>
    </xf>
    <xf numFmtId="3" fontId="18" fillId="5" borderId="8" xfId="0" applyNumberFormat="1" applyFont="1" applyFill="1" applyBorder="1" applyAlignment="1">
      <alignment horizontal="right" shrinkToFit="1"/>
    </xf>
    <xf numFmtId="38" fontId="18" fillId="5" borderId="8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wrapText="1"/>
    </xf>
    <xf numFmtId="3" fontId="18" fillId="5" borderId="0" xfId="0" applyNumberFormat="1" applyFont="1" applyFill="1" applyBorder="1" applyAlignment="1">
      <alignment horizontal="right" shrinkToFit="1"/>
    </xf>
    <xf numFmtId="38" fontId="18" fillId="5" borderId="0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horizontal="right" shrinkToFit="1"/>
    </xf>
    <xf numFmtId="0" fontId="18" fillId="5" borderId="0" xfId="0" applyFont="1" applyFill="1" applyBorder="1" applyAlignment="1"/>
    <xf numFmtId="0" fontId="18" fillId="5" borderId="0" xfId="0" applyFont="1" applyFill="1" applyBorder="1"/>
    <xf numFmtId="0" fontId="18" fillId="5" borderId="12" xfId="0" applyFont="1" applyFill="1" applyBorder="1"/>
    <xf numFmtId="0" fontId="18" fillId="5" borderId="12" xfId="0" applyFont="1" applyFill="1" applyBorder="1" applyAlignment="1">
      <alignment wrapText="1"/>
    </xf>
    <xf numFmtId="3" fontId="18" fillId="5" borderId="12" xfId="0" applyNumberFormat="1" applyFont="1" applyFill="1" applyBorder="1" applyAlignment="1">
      <alignment horizontal="right" shrinkToFit="1"/>
    </xf>
    <xf numFmtId="38" fontId="18" fillId="5" borderId="12" xfId="10" applyFont="1" applyFill="1" applyBorder="1" applyAlignment="1">
      <alignment horizontal="right" shrinkToFit="1"/>
    </xf>
    <xf numFmtId="0" fontId="18" fillId="2" borderId="25" xfId="0" applyFont="1" applyFill="1" applyBorder="1" applyAlignment="1">
      <alignment wrapText="1"/>
    </xf>
    <xf numFmtId="3" fontId="18" fillId="2" borderId="25" xfId="0" applyNumberFormat="1" applyFont="1" applyFill="1" applyBorder="1" applyAlignment="1">
      <alignment horizontal="right" shrinkToFit="1"/>
    </xf>
    <xf numFmtId="38" fontId="18" fillId="2" borderId="25" xfId="10" applyFont="1" applyFill="1" applyBorder="1" applyAlignment="1">
      <alignment horizontal="right" shrinkToFit="1"/>
    </xf>
    <xf numFmtId="0" fontId="18" fillId="2" borderId="8" xfId="0" applyFont="1" applyFill="1" applyBorder="1" applyAlignment="1">
      <alignment wrapText="1"/>
    </xf>
    <xf numFmtId="3" fontId="18" fillId="2" borderId="8" xfId="0" applyNumberFormat="1" applyFont="1" applyFill="1" applyBorder="1" applyAlignment="1">
      <alignment horizontal="right" shrinkToFit="1"/>
    </xf>
    <xf numFmtId="38" fontId="18" fillId="2" borderId="8" xfId="10" applyFont="1" applyFill="1" applyBorder="1" applyAlignment="1">
      <alignment horizontal="right" shrinkToFit="1"/>
    </xf>
    <xf numFmtId="0" fontId="16" fillId="0" borderId="0" xfId="0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right" shrinkToFit="1"/>
    </xf>
    <xf numFmtId="38" fontId="16" fillId="0" borderId="0" xfId="10" applyFont="1" applyFill="1" applyBorder="1" applyAlignment="1">
      <alignment horizontal="right" shrinkToFit="1"/>
    </xf>
    <xf numFmtId="179" fontId="15" fillId="6" borderId="8" xfId="0" applyNumberFormat="1" applyFont="1" applyFill="1" applyBorder="1" applyAlignment="1">
      <alignment horizontal="center" shrinkToFit="1"/>
    </xf>
    <xf numFmtId="177" fontId="18" fillId="5" borderId="5" xfId="10" applyNumberFormat="1" applyFont="1" applyFill="1" applyBorder="1" applyAlignment="1">
      <alignment horizontal="right" shrinkToFit="1"/>
    </xf>
    <xf numFmtId="177" fontId="18" fillId="5" borderId="5" xfId="0" applyNumberFormat="1" applyFont="1" applyFill="1" applyBorder="1" applyAlignment="1">
      <alignment horizontal="right" shrinkToFit="1"/>
    </xf>
    <xf numFmtId="177" fontId="18" fillId="5" borderId="0" xfId="10" applyNumberFormat="1" applyFont="1" applyFill="1" applyBorder="1" applyAlignment="1">
      <alignment horizontal="right" shrinkToFit="1"/>
    </xf>
    <xf numFmtId="177" fontId="18" fillId="5" borderId="0" xfId="0" applyNumberFormat="1" applyFont="1" applyFill="1" applyBorder="1" applyAlignment="1">
      <alignment horizontal="right" shrinkToFit="1"/>
    </xf>
    <xf numFmtId="177" fontId="18" fillId="5" borderId="8" xfId="10" applyNumberFormat="1" applyFont="1" applyFill="1" applyBorder="1" applyAlignment="1">
      <alignment horizontal="right" shrinkToFit="1"/>
    </xf>
    <xf numFmtId="177" fontId="18" fillId="5" borderId="8" xfId="0" applyNumberFormat="1" applyFont="1" applyFill="1" applyBorder="1" applyAlignment="1">
      <alignment horizontal="right" shrinkToFit="1"/>
    </xf>
    <xf numFmtId="0" fontId="18" fillId="5" borderId="26" xfId="0" applyFont="1" applyFill="1" applyBorder="1" applyAlignment="1">
      <alignment wrapText="1"/>
    </xf>
    <xf numFmtId="177" fontId="18" fillId="5" borderId="26" xfId="10" applyNumberFormat="1" applyFont="1" applyFill="1" applyBorder="1" applyAlignment="1">
      <alignment horizontal="right" wrapText="1" shrinkToFit="1"/>
    </xf>
    <xf numFmtId="177" fontId="18" fillId="5" borderId="26" xfId="0" applyNumberFormat="1" applyFont="1" applyFill="1" applyBorder="1" applyAlignment="1">
      <alignment horizontal="right" wrapText="1" shrinkToFit="1"/>
    </xf>
    <xf numFmtId="0" fontId="18" fillId="5" borderId="5" xfId="0" applyFont="1" applyFill="1" applyBorder="1" applyAlignment="1">
      <alignment horizontal="right" shrinkToFit="1"/>
    </xf>
    <xf numFmtId="0" fontId="19" fillId="0" borderId="0" xfId="0" applyFont="1" applyBorder="1"/>
    <xf numFmtId="0" fontId="18" fillId="2" borderId="8" xfId="0" applyFont="1" applyFill="1" applyBorder="1" applyAlignment="1">
      <alignment horizontal="left"/>
    </xf>
    <xf numFmtId="177" fontId="18" fillId="2" borderId="8" xfId="10" applyNumberFormat="1" applyFont="1" applyFill="1" applyBorder="1" applyAlignment="1">
      <alignment horizontal="right" shrinkToFit="1"/>
    </xf>
    <xf numFmtId="177" fontId="18" fillId="2" borderId="8" xfId="0" applyNumberFormat="1" applyFont="1" applyFill="1" applyBorder="1" applyAlignment="1">
      <alignment horizontal="right" shrinkToFit="1"/>
    </xf>
    <xf numFmtId="0" fontId="18" fillId="5" borderId="8" xfId="0" applyFont="1" applyFill="1" applyBorder="1" applyAlignment="1"/>
    <xf numFmtId="0" fontId="18" fillId="2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wrapText="1" shrinkToFit="1"/>
    </xf>
    <xf numFmtId="0" fontId="3" fillId="5" borderId="0" xfId="0" applyFont="1" applyFill="1" applyBorder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80" fontId="8" fillId="5" borderId="0" xfId="10" applyNumberFormat="1" applyFont="1" applyFill="1"/>
    <xf numFmtId="180" fontId="18" fillId="5" borderId="0" xfId="0" applyNumberFormat="1" applyFont="1" applyFill="1" applyAlignment="1">
      <alignment horizontal="right" wrapText="1"/>
    </xf>
    <xf numFmtId="180" fontId="18" fillId="5" borderId="8" xfId="0" applyNumberFormat="1" applyFont="1" applyFill="1" applyBorder="1" applyAlignment="1">
      <alignment horizontal="right" wrapText="1"/>
    </xf>
    <xf numFmtId="180" fontId="8" fillId="5" borderId="8" xfId="10" applyNumberFormat="1" applyFont="1" applyFill="1" applyBorder="1"/>
    <xf numFmtId="180" fontId="8" fillId="5" borderId="0" xfId="10" applyNumberFormat="1" applyFont="1" applyFill="1" applyAlignment="1">
      <alignment horizontal="right"/>
    </xf>
    <xf numFmtId="180" fontId="8" fillId="5" borderId="8" xfId="0" applyNumberFormat="1" applyFont="1" applyFill="1" applyBorder="1" applyAlignment="1">
      <alignment horizontal="right"/>
    </xf>
    <xf numFmtId="180" fontId="8" fillId="5" borderId="8" xfId="0" applyNumberFormat="1" applyFont="1" applyFill="1" applyBorder="1"/>
    <xf numFmtId="180" fontId="18" fillId="5" borderId="5" xfId="10" applyNumberFormat="1" applyFont="1" applyFill="1" applyBorder="1" applyAlignment="1">
      <alignment horizontal="right" shrinkToFit="1"/>
    </xf>
    <xf numFmtId="180" fontId="18" fillId="5" borderId="5" xfId="0" applyNumberFormat="1" applyFont="1" applyFill="1" applyBorder="1" applyAlignment="1">
      <alignment horizontal="right" shrinkToFit="1"/>
    </xf>
    <xf numFmtId="180" fontId="18" fillId="5" borderId="0" xfId="10" applyNumberFormat="1" applyFont="1" applyFill="1" applyBorder="1" applyAlignment="1">
      <alignment horizontal="right" shrinkToFit="1"/>
    </xf>
    <xf numFmtId="180" fontId="18" fillId="5" borderId="0" xfId="0" applyNumberFormat="1" applyFont="1" applyFill="1" applyBorder="1" applyAlignment="1">
      <alignment horizontal="right" shrinkToFit="1"/>
    </xf>
    <xf numFmtId="180" fontId="18" fillId="5" borderId="8" xfId="10" applyNumberFormat="1" applyFont="1" applyFill="1" applyBorder="1" applyAlignment="1">
      <alignment horizontal="right" shrinkToFit="1"/>
    </xf>
    <xf numFmtId="180" fontId="18" fillId="5" borderId="8" xfId="0" applyNumberFormat="1" applyFont="1" applyFill="1" applyBorder="1" applyAlignment="1">
      <alignment horizontal="right" shrinkToFit="1"/>
    </xf>
    <xf numFmtId="180" fontId="18" fillId="5" borderId="26" xfId="10" applyNumberFormat="1" applyFont="1" applyFill="1" applyBorder="1" applyAlignment="1">
      <alignment horizontal="right" shrinkToFit="1"/>
    </xf>
    <xf numFmtId="180" fontId="18" fillId="5" borderId="26" xfId="0" applyNumberFormat="1" applyFont="1" applyFill="1" applyBorder="1" applyAlignment="1">
      <alignment horizontal="right" shrinkToFit="1"/>
    </xf>
    <xf numFmtId="180" fontId="18" fillId="2" borderId="25" xfId="10" applyNumberFormat="1" applyFont="1" applyFill="1" applyBorder="1" applyAlignment="1">
      <alignment horizontal="right" shrinkToFit="1"/>
    </xf>
    <xf numFmtId="180" fontId="18" fillId="2" borderId="25" xfId="0" applyNumberFormat="1" applyFont="1" applyFill="1" applyBorder="1" applyAlignment="1">
      <alignment horizontal="right" shrinkToFit="1"/>
    </xf>
    <xf numFmtId="180" fontId="18" fillId="2" borderId="8" xfId="10" applyNumberFormat="1" applyFont="1" applyFill="1" applyBorder="1" applyAlignment="1">
      <alignment horizontal="right" shrinkToFit="1"/>
    </xf>
    <xf numFmtId="180" fontId="18" fillId="2" borderId="8" xfId="0" applyNumberFormat="1" applyFont="1" applyFill="1" applyBorder="1" applyAlignment="1">
      <alignment horizontal="right" shrinkToFit="1"/>
    </xf>
    <xf numFmtId="180" fontId="18" fillId="5" borderId="12" xfId="0" applyNumberFormat="1" applyFont="1" applyFill="1" applyBorder="1" applyAlignment="1">
      <alignment horizontal="right" shrinkToFit="1"/>
    </xf>
    <xf numFmtId="180" fontId="18" fillId="5" borderId="12" xfId="10" applyNumberFormat="1" applyFont="1" applyFill="1" applyBorder="1" applyAlignment="1">
      <alignment horizontal="right" shrinkToFit="1"/>
    </xf>
    <xf numFmtId="180" fontId="18" fillId="2" borderId="0" xfId="0" applyNumberFormat="1" applyFont="1" applyFill="1" applyBorder="1" applyAlignment="1">
      <alignment horizontal="right" shrinkToFit="1"/>
    </xf>
    <xf numFmtId="180" fontId="18" fillId="2" borderId="0" xfId="10" applyNumberFormat="1" applyFont="1" applyFill="1" applyBorder="1" applyAlignment="1">
      <alignment horizontal="right" shrinkToFit="1"/>
    </xf>
    <xf numFmtId="0" fontId="14" fillId="6" borderId="8" xfId="0" quotePrefix="1" applyFont="1" applyFill="1" applyBorder="1" applyAlignment="1">
      <alignment horizontal="center"/>
    </xf>
    <xf numFmtId="177" fontId="18" fillId="8" borderId="0" xfId="10" applyNumberFormat="1" applyFont="1" applyFill="1" applyBorder="1" applyAlignment="1">
      <alignment horizontal="right" shrinkToFit="1"/>
    </xf>
    <xf numFmtId="180" fontId="18" fillId="8" borderId="0" xfId="0" applyNumberFormat="1" applyFont="1" applyFill="1" applyBorder="1" applyAlignment="1">
      <alignment horizontal="right" shrinkToFit="1"/>
    </xf>
    <xf numFmtId="180" fontId="18" fillId="8" borderId="0" xfId="10" applyNumberFormat="1" applyFont="1" applyFill="1" applyBorder="1" applyAlignment="1">
      <alignment horizontal="right" shrinkToFit="1"/>
    </xf>
    <xf numFmtId="0" fontId="18" fillId="8" borderId="8" xfId="0" applyFont="1" applyFill="1" applyBorder="1" applyAlignment="1">
      <alignment wrapText="1"/>
    </xf>
    <xf numFmtId="180" fontId="18" fillId="8" borderId="8" xfId="0" applyNumberFormat="1" applyFont="1" applyFill="1" applyBorder="1" applyAlignment="1">
      <alignment horizontal="right" shrinkToFit="1"/>
    </xf>
    <xf numFmtId="180" fontId="18" fillId="8" borderId="8" xfId="10" applyNumberFormat="1" applyFont="1" applyFill="1" applyBorder="1" applyAlignment="1">
      <alignment horizontal="right" shrinkToFit="1"/>
    </xf>
    <xf numFmtId="180" fontId="8" fillId="0" borderId="0" xfId="10" applyNumberFormat="1" applyFont="1" applyFill="1"/>
    <xf numFmtId="180" fontId="8" fillId="0" borderId="8" xfId="10" applyNumberFormat="1" applyFont="1" applyFill="1" applyBorder="1"/>
    <xf numFmtId="180" fontId="8" fillId="0" borderId="0" xfId="10" applyNumberFormat="1" applyFont="1" applyFill="1" applyAlignment="1">
      <alignment horizontal="right"/>
    </xf>
    <xf numFmtId="180" fontId="8" fillId="0" borderId="8" xfId="0" applyNumberFormat="1" applyFont="1" applyFill="1" applyBorder="1"/>
    <xf numFmtId="38" fontId="18" fillId="0" borderId="0" xfId="10" applyFont="1" applyFill="1" applyBorder="1" applyAlignment="1">
      <alignment horizontal="right" shrinkToFit="1"/>
    </xf>
    <xf numFmtId="38" fontId="18" fillId="0" borderId="8" xfId="10" applyFont="1" applyFill="1" applyBorder="1" applyAlignment="1">
      <alignment horizontal="right" shrinkToFit="1"/>
    </xf>
    <xf numFmtId="38" fontId="18" fillId="0" borderId="12" xfId="10" applyFont="1" applyFill="1" applyBorder="1" applyAlignment="1">
      <alignment horizontal="right" shrinkToFit="1"/>
    </xf>
    <xf numFmtId="180" fontId="18" fillId="0" borderId="5" xfId="10" applyNumberFormat="1" applyFont="1" applyFill="1" applyBorder="1" applyAlignment="1">
      <alignment horizontal="right" shrinkToFit="1"/>
    </xf>
    <xf numFmtId="180" fontId="18" fillId="0" borderId="8" xfId="10" applyNumberFormat="1" applyFont="1" applyFill="1" applyBorder="1" applyAlignment="1">
      <alignment horizontal="right" shrinkToFit="1"/>
    </xf>
    <xf numFmtId="180" fontId="18" fillId="0" borderId="0" xfId="10" applyNumberFormat="1" applyFont="1" applyFill="1" applyBorder="1" applyAlignment="1">
      <alignment horizontal="right" shrinkToFit="1"/>
    </xf>
    <xf numFmtId="180" fontId="18" fillId="0" borderId="12" xfId="10" applyNumberFormat="1" applyFont="1" applyFill="1" applyBorder="1" applyAlignment="1">
      <alignment horizontal="right" shrinkToFit="1"/>
    </xf>
    <xf numFmtId="177" fontId="18" fillId="0" borderId="0" xfId="10" applyNumberFormat="1" applyFont="1" applyFill="1" applyBorder="1" applyAlignment="1">
      <alignment horizontal="right" shrinkToFit="1"/>
    </xf>
    <xf numFmtId="177" fontId="18" fillId="0" borderId="8" xfId="10" applyNumberFormat="1" applyFont="1" applyFill="1" applyBorder="1" applyAlignment="1">
      <alignment horizontal="right" shrinkToFit="1"/>
    </xf>
    <xf numFmtId="177" fontId="18" fillId="0" borderId="26" xfId="10" applyNumberFormat="1" applyFont="1" applyFill="1" applyBorder="1" applyAlignment="1">
      <alignment horizontal="right" wrapText="1" shrinkToFit="1"/>
    </xf>
    <xf numFmtId="0" fontId="18" fillId="8" borderId="0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8" fillId="8" borderId="0" xfId="0" applyFont="1" applyFill="1" applyBorder="1" applyAlignment="1"/>
    <xf numFmtId="180" fontId="18" fillId="0" borderId="0" xfId="0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29" fillId="0" borderId="0" xfId="0" applyFont="1"/>
    <xf numFmtId="3" fontId="8" fillId="0" borderId="0" xfId="0" applyNumberFormat="1" applyFont="1" applyFill="1"/>
    <xf numFmtId="38" fontId="8" fillId="0" borderId="0" xfId="10" applyFont="1" applyFill="1"/>
    <xf numFmtId="38" fontId="18" fillId="0" borderId="5" xfId="10" applyFont="1" applyFill="1" applyBorder="1" applyAlignment="1">
      <alignment horizontal="right" shrinkToFit="1"/>
    </xf>
    <xf numFmtId="177" fontId="18" fillId="0" borderId="5" xfId="10" applyNumberFormat="1" applyFont="1" applyFill="1" applyBorder="1" applyAlignment="1">
      <alignment horizontal="right" shrinkToFit="1"/>
    </xf>
    <xf numFmtId="0" fontId="17" fillId="0" borderId="0" xfId="0" applyFont="1" applyAlignment="1">
      <alignment wrapText="1"/>
    </xf>
    <xf numFmtId="0" fontId="8" fillId="5" borderId="0" xfId="0" applyFont="1" applyFill="1" applyAlignment="1">
      <alignment horizontal="left"/>
    </xf>
    <xf numFmtId="0" fontId="18" fillId="5" borderId="0" xfId="0" applyFont="1" applyFill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7" fillId="5" borderId="0" xfId="0" applyFont="1" applyFill="1" applyBorder="1" applyAlignment="1"/>
    <xf numFmtId="0" fontId="18" fillId="0" borderId="0" xfId="0" applyFont="1" applyFill="1" applyBorder="1" applyAlignment="1">
      <alignment horizontal="left" wrapText="1" shrinkToFit="1"/>
    </xf>
    <xf numFmtId="0" fontId="27" fillId="0" borderId="0" xfId="0" applyFont="1" applyAlignment="1">
      <alignment horizontal="right"/>
    </xf>
    <xf numFmtId="0" fontId="18" fillId="0" borderId="0" xfId="0" applyFont="1" applyBorder="1" applyAlignment="1"/>
    <xf numFmtId="0" fontId="34" fillId="5" borderId="0" xfId="0" applyFont="1" applyFill="1" applyAlignment="1">
      <alignment vertical="center"/>
    </xf>
    <xf numFmtId="38" fontId="35" fillId="5" borderId="0" xfId="0" applyNumberFormat="1" applyFont="1" applyFill="1"/>
    <xf numFmtId="0" fontId="8" fillId="6" borderId="4" xfId="0" applyFont="1" applyFill="1" applyBorder="1"/>
    <xf numFmtId="0" fontId="14" fillId="6" borderId="5" xfId="0" applyFont="1" applyFill="1" applyBorder="1"/>
    <xf numFmtId="0" fontId="14" fillId="6" borderId="5" xfId="0" applyFont="1" applyFill="1" applyBorder="1" applyAlignment="1">
      <alignment horizontal="left"/>
    </xf>
    <xf numFmtId="0" fontId="14" fillId="6" borderId="6" xfId="0" quotePrefix="1" applyFont="1" applyFill="1" applyBorder="1" applyAlignment="1">
      <alignment horizontal="center"/>
    </xf>
    <xf numFmtId="0" fontId="8" fillId="6" borderId="7" xfId="0" applyFont="1" applyFill="1" applyBorder="1"/>
    <xf numFmtId="0" fontId="14" fillId="6" borderId="8" xfId="0" applyFont="1" applyFill="1" applyBorder="1"/>
    <xf numFmtId="0" fontId="14" fillId="6" borderId="8" xfId="0" applyFont="1" applyFill="1" applyBorder="1" applyAlignment="1">
      <alignment horizontal="left"/>
    </xf>
    <xf numFmtId="179" fontId="15" fillId="6" borderId="9" xfId="0" applyNumberFormat="1" applyFont="1" applyFill="1" applyBorder="1" applyAlignment="1">
      <alignment horizontal="center" shrinkToFit="1"/>
    </xf>
    <xf numFmtId="0" fontId="36" fillId="5" borderId="4" xfId="0" applyFont="1" applyFill="1" applyBorder="1"/>
    <xf numFmtId="0" fontId="8" fillId="5" borderId="5" xfId="0" applyFont="1" applyFill="1" applyBorder="1"/>
    <xf numFmtId="0" fontId="8" fillId="5" borderId="0" xfId="0" applyFont="1" applyFill="1" applyBorder="1" applyAlignment="1">
      <alignment horizontal="left"/>
    </xf>
    <xf numFmtId="38" fontId="8" fillId="5" borderId="10" xfId="10" applyFont="1" applyFill="1" applyBorder="1"/>
    <xf numFmtId="38" fontId="8" fillId="0" borderId="10" xfId="10" applyFont="1" applyFill="1" applyBorder="1"/>
    <xf numFmtId="0" fontId="8" fillId="5" borderId="3" xfId="0" applyFont="1" applyFill="1" applyBorder="1" applyAlignment="1">
      <alignment horizontal="left"/>
    </xf>
    <xf numFmtId="38" fontId="8" fillId="5" borderId="0" xfId="10" applyFont="1" applyFill="1" applyBorder="1" applyAlignment="1">
      <alignment horizontal="left"/>
    </xf>
    <xf numFmtId="38" fontId="37" fillId="5" borderId="10" xfId="10" applyFont="1" applyFill="1" applyBorder="1"/>
    <xf numFmtId="38" fontId="37" fillId="0" borderId="10" xfId="10" applyFont="1" applyFill="1" applyBorder="1"/>
    <xf numFmtId="0" fontId="8" fillId="5" borderId="7" xfId="0" applyFont="1" applyFill="1" applyBorder="1" applyAlignment="1">
      <alignment horizontal="left"/>
    </xf>
    <xf numFmtId="0" fontId="38" fillId="5" borderId="8" xfId="0" applyFont="1" applyFill="1" applyBorder="1" applyAlignment="1">
      <alignment horizontal="left"/>
    </xf>
    <xf numFmtId="38" fontId="38" fillId="5" borderId="8" xfId="10" applyFont="1" applyFill="1" applyBorder="1" applyAlignment="1">
      <alignment horizontal="left"/>
    </xf>
    <xf numFmtId="38" fontId="37" fillId="5" borderId="9" xfId="10" applyFont="1" applyFill="1" applyBorder="1"/>
    <xf numFmtId="182" fontId="37" fillId="5" borderId="9" xfId="10" applyNumberFormat="1" applyFont="1" applyFill="1" applyBorder="1" applyAlignment="1">
      <alignment shrinkToFit="1"/>
    </xf>
    <xf numFmtId="182" fontId="37" fillId="0" borderId="9" xfId="10" applyNumberFormat="1" applyFont="1" applyFill="1" applyBorder="1" applyAlignment="1">
      <alignment shrinkToFit="1"/>
    </xf>
    <xf numFmtId="0" fontId="8" fillId="5" borderId="11" xfId="0" applyFont="1" applyFill="1" applyBorder="1" applyAlignment="1">
      <alignment horizontal="left"/>
    </xf>
    <xf numFmtId="0" fontId="38" fillId="5" borderId="12" xfId="0" applyFont="1" applyFill="1" applyBorder="1"/>
    <xf numFmtId="38" fontId="38" fillId="5" borderId="12" xfId="10" applyFont="1" applyFill="1" applyBorder="1" applyAlignment="1">
      <alignment horizontal="left"/>
    </xf>
    <xf numFmtId="182" fontId="37" fillId="5" borderId="27" xfId="10" applyNumberFormat="1" applyFont="1" applyFill="1" applyBorder="1" applyAlignment="1">
      <alignment shrinkToFit="1"/>
    </xf>
    <xf numFmtId="182" fontId="37" fillId="0" borderId="27" xfId="10" applyNumberFormat="1" applyFont="1" applyFill="1" applyBorder="1" applyAlignment="1">
      <alignment shrinkToFit="1"/>
    </xf>
    <xf numFmtId="0" fontId="36" fillId="5" borderId="3" xfId="0" applyFont="1" applyFill="1" applyBorder="1"/>
    <xf numFmtId="0" fontId="14" fillId="5" borderId="0" xfId="0" applyFont="1" applyFill="1" applyBorder="1"/>
    <xf numFmtId="0" fontId="40" fillId="5" borderId="13" xfId="0" applyFont="1" applyFill="1" applyBorder="1" applyAlignment="1">
      <alignment horizontal="left"/>
    </xf>
    <xf numFmtId="179" fontId="41" fillId="5" borderId="10" xfId="0" applyNumberFormat="1" applyFont="1" applyFill="1" applyBorder="1" applyAlignment="1">
      <alignment horizontal="center" shrinkToFit="1"/>
    </xf>
    <xf numFmtId="179" fontId="41" fillId="0" borderId="10" xfId="0" applyNumberFormat="1" applyFont="1" applyFill="1" applyBorder="1" applyAlignment="1">
      <alignment horizontal="center" shrinkToFit="1"/>
    </xf>
    <xf numFmtId="0" fontId="8" fillId="5" borderId="3" xfId="0" applyFont="1" applyFill="1" applyBorder="1"/>
    <xf numFmtId="0" fontId="20" fillId="5" borderId="0" xfId="0" applyFont="1" applyFill="1" applyBorder="1"/>
    <xf numFmtId="0" fontId="16" fillId="5" borderId="13" xfId="0" applyFont="1" applyFill="1" applyBorder="1" applyAlignment="1">
      <alignment horizontal="left" shrinkToFit="1"/>
    </xf>
    <xf numFmtId="0" fontId="8" fillId="5" borderId="7" xfId="0" applyFont="1" applyFill="1" applyBorder="1"/>
    <xf numFmtId="0" fontId="8" fillId="5" borderId="8" xfId="0" applyFont="1" applyFill="1" applyBorder="1"/>
    <xf numFmtId="0" fontId="16" fillId="5" borderId="14" xfId="0" applyFont="1" applyFill="1" applyBorder="1" applyAlignment="1">
      <alignment horizontal="left" shrinkToFit="1"/>
    </xf>
    <xf numFmtId="38" fontId="37" fillId="5" borderId="9" xfId="10" applyFont="1" applyFill="1" applyBorder="1" applyAlignment="1">
      <alignment shrinkToFit="1"/>
    </xf>
    <xf numFmtId="176" fontId="37" fillId="5" borderId="9" xfId="10" applyNumberFormat="1" applyFont="1" applyFill="1" applyBorder="1"/>
    <xf numFmtId="38" fontId="37" fillId="0" borderId="10" xfId="10" applyFont="1" applyFill="1" applyBorder="1" applyAlignment="1">
      <alignment horizontal="right"/>
    </xf>
    <xf numFmtId="182" fontId="37" fillId="0" borderId="9" xfId="10" applyNumberFormat="1" applyFont="1" applyFill="1" applyBorder="1" applyAlignment="1">
      <alignment horizontal="right" shrinkToFit="1"/>
    </xf>
    <xf numFmtId="182" fontId="37" fillId="0" borderId="9" xfId="10" quotePrefix="1" applyNumberFormat="1" applyFont="1" applyFill="1" applyBorder="1" applyAlignment="1">
      <alignment horizontal="right" shrinkToFit="1"/>
    </xf>
    <xf numFmtId="0" fontId="8" fillId="5" borderId="11" xfId="0" applyFont="1" applyFill="1" applyBorder="1"/>
    <xf numFmtId="0" fontId="8" fillId="5" borderId="12" xfId="0" applyFont="1" applyFill="1" applyBorder="1"/>
    <xf numFmtId="0" fontId="16" fillId="5" borderId="15" xfId="0" applyFont="1" applyFill="1" applyBorder="1" applyAlignment="1">
      <alignment horizontal="left" shrinkToFit="1"/>
    </xf>
    <xf numFmtId="38" fontId="37" fillId="5" borderId="27" xfId="10" applyFont="1" applyFill="1" applyBorder="1" applyAlignment="1">
      <alignment shrinkToFit="1"/>
    </xf>
    <xf numFmtId="176" fontId="37" fillId="5" borderId="27" xfId="10" applyNumberFormat="1" applyFont="1" applyFill="1" applyBorder="1"/>
    <xf numFmtId="0" fontId="39" fillId="5" borderId="3" xfId="0" applyFont="1" applyFill="1" applyBorder="1"/>
    <xf numFmtId="182" fontId="37" fillId="5" borderId="16" xfId="10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shrinkToFit="1"/>
    </xf>
    <xf numFmtId="0" fontId="8" fillId="5" borderId="17" xfId="0" applyFont="1" applyFill="1" applyBorder="1"/>
    <xf numFmtId="0" fontId="16" fillId="5" borderId="18" xfId="0" applyFont="1" applyFill="1" applyBorder="1" applyAlignment="1">
      <alignment horizontal="left" shrinkToFit="1"/>
    </xf>
    <xf numFmtId="181" fontId="37" fillId="5" borderId="9" xfId="9" applyNumberFormat="1" applyFont="1" applyFill="1" applyBorder="1" applyAlignment="1">
      <alignment shrinkToFit="1"/>
    </xf>
    <xf numFmtId="181" fontId="37" fillId="0" borderId="9" xfId="9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horizontal="right" shrinkToFit="1"/>
    </xf>
    <xf numFmtId="181" fontId="37" fillId="0" borderId="9" xfId="9" applyNumberFormat="1" applyFont="1" applyFill="1" applyBorder="1" applyAlignment="1">
      <alignment horizontal="right" shrinkToFit="1"/>
    </xf>
    <xf numFmtId="38" fontId="37" fillId="8" borderId="10" xfId="10" applyFont="1" applyFill="1" applyBorder="1"/>
    <xf numFmtId="38" fontId="42" fillId="0" borderId="10" xfId="10" quotePrefix="1" applyFont="1" applyFill="1" applyBorder="1" applyAlignment="1">
      <alignment horizontal="right"/>
    </xf>
    <xf numFmtId="38" fontId="37" fillId="0" borderId="10" xfId="10" quotePrefix="1" applyFont="1" applyFill="1" applyBorder="1" applyAlignment="1">
      <alignment horizontal="right"/>
    </xf>
    <xf numFmtId="182" fontId="37" fillId="8" borderId="16" xfId="10" applyNumberFormat="1" applyFont="1" applyFill="1" applyBorder="1" applyAlignment="1">
      <alignment shrinkToFit="1"/>
    </xf>
    <xf numFmtId="181" fontId="37" fillId="8" borderId="9" xfId="9" applyNumberFormat="1" applyFont="1" applyFill="1" applyBorder="1" applyAlignment="1">
      <alignment shrinkToFit="1"/>
    </xf>
    <xf numFmtId="178" fontId="37" fillId="5" borderId="9" xfId="9" applyNumberFormat="1" applyFont="1" applyFill="1" applyBorder="1" applyAlignment="1">
      <alignment shrinkToFit="1"/>
    </xf>
    <xf numFmtId="178" fontId="37" fillId="8" borderId="9" xfId="9" applyNumberFormat="1" applyFont="1" applyFill="1" applyBorder="1" applyAlignment="1">
      <alignment shrinkToFit="1"/>
    </xf>
    <xf numFmtId="178" fontId="37" fillId="0" borderId="9" xfId="9" applyNumberFormat="1" applyFont="1" applyFill="1" applyBorder="1" applyAlignment="1">
      <alignment shrinkToFit="1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3" fillId="5" borderId="4" xfId="0" applyFont="1" applyFill="1" applyBorder="1"/>
    <xf numFmtId="38" fontId="20" fillId="5" borderId="0" xfId="10" applyFont="1" applyFill="1" applyBorder="1" applyAlignment="1">
      <alignment horizontal="left"/>
    </xf>
    <xf numFmtId="178" fontId="8" fillId="5" borderId="10" xfId="9" applyNumberFormat="1" applyFont="1" applyFill="1" applyBorder="1"/>
    <xf numFmtId="178" fontId="8" fillId="0" borderId="10" xfId="9" applyNumberFormat="1" applyFont="1" applyFill="1" applyBorder="1"/>
    <xf numFmtId="0" fontId="8" fillId="5" borderId="19" xfId="0" applyFont="1" applyFill="1" applyBorder="1" applyAlignment="1">
      <alignment horizontal="left"/>
    </xf>
    <xf numFmtId="38" fontId="8" fillId="5" borderId="20" xfId="10" applyFont="1" applyFill="1" applyBorder="1" applyAlignment="1">
      <alignment horizontal="left"/>
    </xf>
    <xf numFmtId="181" fontId="38" fillId="5" borderId="16" xfId="9" applyNumberFormat="1" applyFont="1" applyFill="1" applyBorder="1"/>
    <xf numFmtId="181" fontId="38" fillId="0" borderId="16" xfId="9" applyNumberFormat="1" applyFont="1" applyFill="1" applyBorder="1"/>
    <xf numFmtId="0" fontId="8" fillId="5" borderId="21" xfId="0" applyFont="1" applyFill="1" applyBorder="1" applyAlignment="1">
      <alignment horizontal="left"/>
    </xf>
    <xf numFmtId="38" fontId="20" fillId="5" borderId="22" xfId="10" applyFont="1" applyFill="1" applyBorder="1" applyAlignment="1">
      <alignment horizontal="left"/>
    </xf>
    <xf numFmtId="38" fontId="8" fillId="5" borderId="22" xfId="10" applyFont="1" applyFill="1" applyBorder="1" applyAlignment="1">
      <alignment horizontal="left"/>
    </xf>
    <xf numFmtId="181" fontId="38" fillId="8" borderId="16" xfId="9" applyNumberFormat="1" applyFont="1" applyFill="1" applyBorder="1"/>
    <xf numFmtId="176" fontId="8" fillId="5" borderId="3" xfId="10" applyNumberFormat="1" applyFont="1" applyFill="1" applyBorder="1" applyAlignment="1">
      <alignment horizontal="left"/>
    </xf>
    <xf numFmtId="176" fontId="20" fillId="5" borderId="0" xfId="10" applyNumberFormat="1" applyFont="1" applyFill="1" applyBorder="1" applyAlignment="1">
      <alignment horizontal="left"/>
    </xf>
    <xf numFmtId="178" fontId="8" fillId="8" borderId="10" xfId="9" applyNumberFormat="1" applyFont="1" applyFill="1" applyBorder="1"/>
    <xf numFmtId="176" fontId="8" fillId="5" borderId="19" xfId="10" applyNumberFormat="1" applyFont="1" applyFill="1" applyBorder="1" applyAlignment="1">
      <alignment horizontal="left"/>
    </xf>
    <xf numFmtId="176" fontId="8" fillId="5" borderId="20" xfId="10" applyNumberFormat="1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40" fontId="8" fillId="5" borderId="10" xfId="10" applyNumberFormat="1" applyFont="1" applyFill="1" applyBorder="1"/>
    <xf numFmtId="40" fontId="8" fillId="8" borderId="10" xfId="10" applyNumberFormat="1" applyFont="1" applyFill="1" applyBorder="1"/>
    <xf numFmtId="40" fontId="8" fillId="0" borderId="10" xfId="10" applyNumberFormat="1" applyFont="1" applyFill="1" applyBorder="1"/>
    <xf numFmtId="38" fontId="8" fillId="5" borderId="8" xfId="1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40" fontId="8" fillId="5" borderId="9" xfId="10" applyNumberFormat="1" applyFont="1" applyFill="1" applyBorder="1"/>
    <xf numFmtId="183" fontId="38" fillId="5" borderId="16" xfId="10" applyNumberFormat="1" applyFont="1" applyFill="1" applyBorder="1" applyAlignment="1">
      <alignment shrinkToFit="1"/>
    </xf>
    <xf numFmtId="40" fontId="8" fillId="8" borderId="9" xfId="10" applyNumberFormat="1" applyFont="1" applyFill="1" applyBorder="1"/>
    <xf numFmtId="40" fontId="8" fillId="0" borderId="9" xfId="10" applyNumberFormat="1" applyFont="1" applyFill="1" applyBorder="1"/>
    <xf numFmtId="0" fontId="8" fillId="5" borderId="5" xfId="0" applyFont="1" applyFill="1" applyBorder="1" applyAlignment="1">
      <alignment horizontal="left"/>
    </xf>
    <xf numFmtId="38" fontId="8" fillId="5" borderId="6" xfId="10" applyFont="1" applyFill="1" applyBorder="1"/>
    <xf numFmtId="38" fontId="8" fillId="8" borderId="6" xfId="10" applyFont="1" applyFill="1" applyBorder="1"/>
    <xf numFmtId="38" fontId="8" fillId="0" borderId="6" xfId="10" applyFont="1" applyFill="1" applyBorder="1"/>
    <xf numFmtId="38" fontId="8" fillId="8" borderId="10" xfId="10" applyFont="1" applyFill="1" applyBorder="1"/>
    <xf numFmtId="38" fontId="8" fillId="5" borderId="16" xfId="10" applyFont="1" applyFill="1" applyBorder="1"/>
    <xf numFmtId="38" fontId="8" fillId="8" borderId="16" xfId="10" applyFont="1" applyFill="1" applyBorder="1"/>
    <xf numFmtId="38" fontId="8" fillId="0" borderId="16" xfId="10" applyFont="1" applyFill="1" applyBorder="1"/>
    <xf numFmtId="38" fontId="8" fillId="5" borderId="10" xfId="0" applyNumberFormat="1" applyFont="1" applyFill="1" applyBorder="1"/>
    <xf numFmtId="38" fontId="8" fillId="8" borderId="10" xfId="0" applyNumberFormat="1" applyFont="1" applyFill="1" applyBorder="1"/>
    <xf numFmtId="38" fontId="8" fillId="0" borderId="10" xfId="0" applyNumberFormat="1" applyFont="1" applyFill="1" applyBorder="1"/>
    <xf numFmtId="38" fontId="8" fillId="0" borderId="28" xfId="10" applyFont="1" applyFill="1" applyBorder="1"/>
    <xf numFmtId="38" fontId="8" fillId="5" borderId="16" xfId="0" applyNumberFormat="1" applyFont="1" applyFill="1" applyBorder="1"/>
    <xf numFmtId="38" fontId="8" fillId="8" borderId="16" xfId="0" applyNumberFormat="1" applyFont="1" applyFill="1" applyBorder="1"/>
    <xf numFmtId="38" fontId="8" fillId="0" borderId="16" xfId="0" applyNumberFormat="1" applyFont="1" applyFill="1" applyBorder="1"/>
    <xf numFmtId="178" fontId="8" fillId="5" borderId="16" xfId="9" applyNumberFormat="1" applyFont="1" applyFill="1" applyBorder="1"/>
    <xf numFmtId="178" fontId="8" fillId="8" borderId="16" xfId="9" applyNumberFormat="1" applyFont="1" applyFill="1" applyBorder="1"/>
    <xf numFmtId="178" fontId="8" fillId="0" borderId="16" xfId="9" applyNumberFormat="1" applyFont="1" applyFill="1" applyBorder="1"/>
    <xf numFmtId="178" fontId="8" fillId="5" borderId="9" xfId="9" applyNumberFormat="1" applyFont="1" applyFill="1" applyBorder="1"/>
    <xf numFmtId="178" fontId="8" fillId="0" borderId="9" xfId="9" applyNumberFormat="1" applyFont="1" applyFill="1" applyBorder="1"/>
    <xf numFmtId="0" fontId="13" fillId="0" borderId="3" xfId="0" applyFont="1" applyFill="1" applyBorder="1" applyAlignment="1">
      <alignment horizontal="left"/>
    </xf>
    <xf numFmtId="0" fontId="20" fillId="5" borderId="0" xfId="0" applyFont="1" applyFill="1" applyBorder="1" applyAlignment="1">
      <alignment horizontal="left"/>
    </xf>
    <xf numFmtId="182" fontId="38" fillId="5" borderId="16" xfId="10" applyNumberFormat="1" applyFont="1" applyFill="1" applyBorder="1" applyAlignment="1">
      <alignment shrinkToFit="1"/>
    </xf>
    <xf numFmtId="182" fontId="38" fillId="0" borderId="16" xfId="10" applyNumberFormat="1" applyFont="1" applyFill="1" applyBorder="1" applyAlignment="1">
      <alignment shrinkToFit="1"/>
    </xf>
    <xf numFmtId="38" fontId="8" fillId="5" borderId="21" xfId="10" applyFont="1" applyFill="1" applyBorder="1" applyAlignment="1">
      <alignment horizontal="left"/>
    </xf>
    <xf numFmtId="38" fontId="8" fillId="5" borderId="19" xfId="10" applyFont="1" applyFill="1" applyBorder="1" applyAlignment="1">
      <alignment horizontal="left"/>
    </xf>
    <xf numFmtId="0" fontId="8" fillId="5" borderId="16" xfId="0" applyFont="1" applyFill="1" applyBorder="1"/>
    <xf numFmtId="0" fontId="8" fillId="0" borderId="16" xfId="0" applyFont="1" applyFill="1" applyBorder="1"/>
    <xf numFmtId="38" fontId="8" fillId="0" borderId="22" xfId="10" applyFont="1" applyFill="1" applyBorder="1" applyAlignment="1">
      <alignment horizontal="left"/>
    </xf>
    <xf numFmtId="38" fontId="8" fillId="5" borderId="7" xfId="1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182" fontId="38" fillId="5" borderId="9" xfId="10" applyNumberFormat="1" applyFont="1" applyFill="1" applyBorder="1" applyAlignment="1">
      <alignment shrinkToFit="1"/>
    </xf>
    <xf numFmtId="182" fontId="38" fillId="0" borderId="9" xfId="10" applyNumberFormat="1" applyFont="1" applyFill="1" applyBorder="1" applyAlignment="1">
      <alignment shrinkToFit="1"/>
    </xf>
    <xf numFmtId="38" fontId="39" fillId="5" borderId="3" xfId="10" applyFont="1" applyFill="1" applyBorder="1" applyAlignment="1">
      <alignment horizontal="left"/>
    </xf>
    <xf numFmtId="38" fontId="8" fillId="5" borderId="0" xfId="10" applyFont="1" applyFill="1" applyBorder="1" applyAlignment="1">
      <alignment horizontal="distributed"/>
    </xf>
    <xf numFmtId="182" fontId="38" fillId="5" borderId="10" xfId="10" applyNumberFormat="1" applyFont="1" applyFill="1" applyBorder="1" applyAlignment="1">
      <alignment shrinkToFit="1"/>
    </xf>
    <xf numFmtId="182" fontId="38" fillId="0" borderId="10" xfId="10" applyNumberFormat="1" applyFont="1" applyFill="1" applyBorder="1" applyAlignment="1">
      <alignment shrinkToFit="1"/>
    </xf>
    <xf numFmtId="38" fontId="20" fillId="5" borderId="0" xfId="10" applyFont="1" applyFill="1" applyBorder="1" applyAlignment="1">
      <alignment horizontal="distributed"/>
    </xf>
    <xf numFmtId="182" fontId="43" fillId="5" borderId="10" xfId="10" applyNumberFormat="1" applyFont="1" applyFill="1" applyBorder="1" applyAlignment="1">
      <alignment shrinkToFit="1"/>
    </xf>
    <xf numFmtId="182" fontId="43" fillId="0" borderId="10" xfId="10" applyNumberFormat="1" applyFont="1" applyFill="1" applyBorder="1" applyAlignment="1">
      <alignment shrinkToFit="1"/>
    </xf>
    <xf numFmtId="0" fontId="20" fillId="0" borderId="0" xfId="0" applyFont="1" applyFill="1"/>
    <xf numFmtId="0" fontId="20" fillId="0" borderId="0" xfId="0" applyFont="1"/>
    <xf numFmtId="38" fontId="8" fillId="5" borderId="3" xfId="10" applyFont="1" applyFill="1" applyBorder="1" applyAlignment="1">
      <alignment horizontal="left"/>
    </xf>
    <xf numFmtId="38" fontId="20" fillId="0" borderId="0" xfId="10" applyFont="1" applyFill="1" applyBorder="1" applyAlignment="1">
      <alignment horizontal="left"/>
    </xf>
    <xf numFmtId="38" fontId="8" fillId="5" borderId="23" xfId="10" applyFont="1" applyFill="1" applyBorder="1" applyAlignment="1">
      <alignment horizontal="left"/>
    </xf>
    <xf numFmtId="38" fontId="8" fillId="5" borderId="1" xfId="1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38" fontId="8" fillId="5" borderId="24" xfId="10" applyFont="1" applyFill="1" applyBorder="1"/>
    <xf numFmtId="38" fontId="8" fillId="0" borderId="24" xfId="10" applyFont="1" applyFill="1" applyBorder="1"/>
    <xf numFmtId="0" fontId="14" fillId="6" borderId="4" xfId="0" applyFont="1" applyFill="1" applyBorder="1"/>
    <xf numFmtId="0" fontId="14" fillId="6" borderId="7" xfId="0" applyFont="1" applyFill="1" applyBorder="1"/>
    <xf numFmtId="38" fontId="13" fillId="5" borderId="3" xfId="10" applyFont="1" applyFill="1" applyBorder="1" applyAlignment="1">
      <alignment horizontal="left"/>
    </xf>
    <xf numFmtId="0" fontId="8" fillId="0" borderId="10" xfId="0" applyFont="1" applyFill="1" applyBorder="1"/>
    <xf numFmtId="183" fontId="38" fillId="0" borderId="16" xfId="10" applyNumberFormat="1" applyFont="1" applyFill="1" applyBorder="1" applyAlignment="1">
      <alignment shrinkToFit="1"/>
    </xf>
    <xf numFmtId="176" fontId="8" fillId="0" borderId="10" xfId="10" applyNumberFormat="1" applyFont="1" applyFill="1" applyBorder="1"/>
    <xf numFmtId="178" fontId="8" fillId="5" borderId="10" xfId="9" applyNumberFormat="1" applyFont="1" applyFill="1" applyBorder="1" applyAlignment="1">
      <alignment horizontal="right"/>
    </xf>
    <xf numFmtId="176" fontId="8" fillId="8" borderId="10" xfId="10" applyNumberFormat="1" applyFont="1" applyFill="1" applyBorder="1"/>
    <xf numFmtId="182" fontId="38" fillId="8" borderId="16" xfId="10" applyNumberFormat="1" applyFont="1" applyFill="1" applyBorder="1" applyAlignment="1">
      <alignment shrinkToFit="1"/>
    </xf>
    <xf numFmtId="40" fontId="8" fillId="5" borderId="16" xfId="10" applyNumberFormat="1" applyFont="1" applyFill="1" applyBorder="1"/>
    <xf numFmtId="40" fontId="8" fillId="0" borderId="16" xfId="10" applyNumberFormat="1" applyFont="1" applyFill="1" applyBorder="1"/>
    <xf numFmtId="178" fontId="8" fillId="5" borderId="7" xfId="9" applyNumberFormat="1" applyFont="1" applyFill="1" applyBorder="1"/>
    <xf numFmtId="182" fontId="38" fillId="5" borderId="9" xfId="10" applyNumberFormat="1" applyFont="1" applyFill="1" applyBorder="1" applyAlignment="1">
      <alignment wrapText="1" shrinkToFit="1"/>
    </xf>
    <xf numFmtId="182" fontId="38" fillId="0" borderId="9" xfId="10" applyNumberFormat="1" applyFont="1" applyFill="1" applyBorder="1" applyAlignment="1">
      <alignment wrapText="1" shrinkToFit="1"/>
    </xf>
    <xf numFmtId="38" fontId="8" fillId="5" borderId="5" xfId="10" applyFont="1" applyFill="1" applyBorder="1" applyAlignment="1">
      <alignment horizontal="left" wrapText="1"/>
    </xf>
    <xf numFmtId="182" fontId="38" fillId="5" borderId="5" xfId="10" applyNumberFormat="1" applyFont="1" applyFill="1" applyBorder="1" applyAlignment="1">
      <alignment shrinkToFit="1"/>
    </xf>
    <xf numFmtId="0" fontId="39" fillId="5" borderId="0" xfId="0" applyFont="1" applyFill="1"/>
    <xf numFmtId="182" fontId="38" fillId="5" borderId="0" xfId="10" applyNumberFormat="1" applyFont="1" applyFill="1" applyBorder="1" applyAlignment="1">
      <alignment shrinkToFit="1"/>
    </xf>
    <xf numFmtId="0" fontId="20" fillId="5" borderId="0" xfId="0" applyFont="1" applyFill="1"/>
    <xf numFmtId="0" fontId="9" fillId="7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8" fillId="0" borderId="8" xfId="0" applyFont="1" applyFill="1" applyBorder="1" applyAlignment="1">
      <alignment horizontal="right" vertical="center"/>
    </xf>
    <xf numFmtId="179" fontId="15" fillId="6" borderId="0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wrapText="1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8" fillId="2" borderId="8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0" fontId="18" fillId="2" borderId="25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18" fillId="5" borderId="8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wrapText="1"/>
    </xf>
    <xf numFmtId="0" fontId="8" fillId="8" borderId="0" xfId="0" applyFont="1" applyFill="1" applyBorder="1" applyAlignment="1"/>
    <xf numFmtId="0" fontId="18" fillId="5" borderId="0" xfId="0" applyFont="1" applyFill="1" applyBorder="1" applyAlignment="1"/>
    <xf numFmtId="0" fontId="8" fillId="2" borderId="0" xfId="0" applyFont="1" applyFill="1" applyBorder="1" applyAlignment="1"/>
    <xf numFmtId="0" fontId="18" fillId="2" borderId="0" xfId="0" applyFont="1" applyFill="1" applyBorder="1" applyAlignment="1"/>
    <xf numFmtId="0" fontId="16" fillId="2" borderId="25" xfId="0" applyFont="1" applyFill="1" applyBorder="1" applyAlignment="1"/>
    <xf numFmtId="0" fontId="18" fillId="2" borderId="25" xfId="0" applyFont="1" applyFill="1" applyBorder="1" applyAlignment="1"/>
    <xf numFmtId="0" fontId="18" fillId="5" borderId="12" xfId="0" applyFont="1" applyFill="1" applyBorder="1" applyAlignment="1">
      <alignment wrapText="1"/>
    </xf>
    <xf numFmtId="0" fontId="18" fillId="5" borderId="0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right" wrapText="1"/>
    </xf>
    <xf numFmtId="0" fontId="8" fillId="5" borderId="5" xfId="0" applyFont="1" applyFill="1" applyBorder="1" applyAlignment="1">
      <alignment wrapText="1"/>
    </xf>
  </cellXfs>
  <cellStyles count="14">
    <cellStyle name="Grey" xfId="1"/>
    <cellStyle name="Heading" xfId="2"/>
    <cellStyle name="Input [yellow]" xfId="3"/>
    <cellStyle name="Normal - Style1" xfId="4"/>
    <cellStyle name="Normal_Capex" xfId="5"/>
    <cellStyle name="Percent (0)" xfId="6"/>
    <cellStyle name="Percent [2]" xfId="7"/>
    <cellStyle name="Tickmark" xfId="8"/>
    <cellStyle name="パーセント" xfId="9" builtinId="5"/>
    <cellStyle name="桁区切り" xfId="10" builtinId="6"/>
    <cellStyle name="標準" xfId="0" builtinId="0"/>
    <cellStyle name="標準 2" xfId="11"/>
    <cellStyle name="標準1" xfId="12"/>
    <cellStyle name="未定義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85824256"/>
        <c:axId val="85825792"/>
      </c:barChart>
      <c:catAx>
        <c:axId val="8582425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5825792"/>
        <c:crosses val="autoZero"/>
        <c:auto val="1"/>
        <c:lblAlgn val="ctr"/>
        <c:lblOffset val="100"/>
        <c:tickLblSkip val="1"/>
        <c:tickMarkSkip val="1"/>
      </c:catAx>
      <c:valAx>
        <c:axId val="85825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58242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86125952"/>
        <c:axId val="86135936"/>
      </c:barChart>
      <c:catAx>
        <c:axId val="861259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6135936"/>
        <c:crosses val="autoZero"/>
        <c:auto val="1"/>
        <c:lblAlgn val="ctr"/>
        <c:lblOffset val="100"/>
        <c:tickLblSkip val="1"/>
        <c:tickMarkSkip val="1"/>
      </c:catAx>
      <c:valAx>
        <c:axId val="8613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61259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23</xdr:row>
      <xdr:rowOff>219075</xdr:rowOff>
    </xdr:from>
    <xdr:to>
      <xdr:col>11</xdr:col>
      <xdr:colOff>361950</xdr:colOff>
      <xdr:row>25</xdr:row>
      <xdr:rowOff>104775</xdr:rowOff>
    </xdr:to>
    <xdr:pic>
      <xdr:nvPicPr>
        <xdr:cNvPr id="1159" name="図 2" descr="mark+name_2C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4876800"/>
          <a:ext cx="575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1343025</xdr:colOff>
      <xdr:row>0</xdr:row>
      <xdr:rowOff>0</xdr:rowOff>
    </xdr:to>
    <xdr:sp macro="" textlink="">
      <xdr:nvSpPr>
        <xdr:cNvPr id="84993" name="Text Box 1"/>
        <xdr:cNvSpPr txBox="1">
          <a:spLocks noChangeArrowheads="1"/>
        </xdr:cNvSpPr>
      </xdr:nvSpPr>
      <xdr:spPr bwMode="auto">
        <a:xfrm>
          <a:off x="49530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418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418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95250</xdr:colOff>
      <xdr:row>0</xdr:row>
      <xdr:rowOff>228600</xdr:rowOff>
    </xdr:to>
    <xdr:sp macro="" textlink="">
      <xdr:nvSpPr>
        <xdr:cNvPr id="241852" name="Text Box 6"/>
        <xdr:cNvSpPr txBox="1">
          <a:spLocks noChangeArrowheads="1"/>
        </xdr:cNvSpPr>
      </xdr:nvSpPr>
      <xdr:spPr bwMode="auto">
        <a:xfrm>
          <a:off x="4705350" y="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95250</xdr:colOff>
      <xdr:row>51</xdr:row>
      <xdr:rowOff>36419</xdr:rowOff>
    </xdr:to>
    <xdr:sp macro="" textlink="">
      <xdr:nvSpPr>
        <xdr:cNvPr id="241853" name="Text Box 7"/>
        <xdr:cNvSpPr txBox="1">
          <a:spLocks noChangeArrowheads="1"/>
        </xdr:cNvSpPr>
      </xdr:nvSpPr>
      <xdr:spPr bwMode="auto">
        <a:xfrm>
          <a:off x="4705350" y="98107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104775</xdr:colOff>
      <xdr:row>60</xdr:row>
      <xdr:rowOff>228600</xdr:rowOff>
    </xdr:to>
    <xdr:sp macro="" textlink="">
      <xdr:nvSpPr>
        <xdr:cNvPr id="241854" name="Text Box 8"/>
        <xdr:cNvSpPr txBox="1">
          <a:spLocks noChangeArrowheads="1"/>
        </xdr:cNvSpPr>
      </xdr:nvSpPr>
      <xdr:spPr bwMode="auto">
        <a:xfrm>
          <a:off x="4705350" y="12182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95250</xdr:colOff>
      <xdr:row>99</xdr:row>
      <xdr:rowOff>9525</xdr:rowOff>
    </xdr:to>
    <xdr:sp macro="" textlink="">
      <xdr:nvSpPr>
        <xdr:cNvPr id="241855" name="Text Box 9"/>
        <xdr:cNvSpPr txBox="1">
          <a:spLocks noChangeArrowheads="1"/>
        </xdr:cNvSpPr>
      </xdr:nvSpPr>
      <xdr:spPr bwMode="auto">
        <a:xfrm>
          <a:off x="4705350" y="2113597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45</xdr:row>
      <xdr:rowOff>47625</xdr:rowOff>
    </xdr:to>
    <xdr:pic>
      <xdr:nvPicPr>
        <xdr:cNvPr id="525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3400"/>
          <a:ext cx="47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44</xdr:row>
      <xdr:rowOff>66675</xdr:rowOff>
    </xdr:to>
    <xdr:pic>
      <xdr:nvPicPr>
        <xdr:cNvPr id="6547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66675</xdr:colOff>
      <xdr:row>41</xdr:row>
      <xdr:rowOff>76200</xdr:rowOff>
    </xdr:to>
    <xdr:pic>
      <xdr:nvPicPr>
        <xdr:cNvPr id="6548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85058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8</xdr:col>
      <xdr:colOff>133350</xdr:colOff>
      <xdr:row>41</xdr:row>
      <xdr:rowOff>28575</xdr:rowOff>
    </xdr:to>
    <xdr:pic>
      <xdr:nvPicPr>
        <xdr:cNvPr id="6549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91</xdr:row>
      <xdr:rowOff>66675</xdr:rowOff>
    </xdr:to>
    <xdr:pic>
      <xdr:nvPicPr>
        <xdr:cNvPr id="7572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66675</xdr:colOff>
      <xdr:row>88</xdr:row>
      <xdr:rowOff>76200</xdr:rowOff>
    </xdr:to>
    <xdr:pic>
      <xdr:nvPicPr>
        <xdr:cNvPr id="7573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62575" y="185642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6</xdr:col>
      <xdr:colOff>400050</xdr:colOff>
      <xdr:row>88</xdr:row>
      <xdr:rowOff>28575</xdr:rowOff>
    </xdr:to>
    <xdr:pic>
      <xdr:nvPicPr>
        <xdr:cNvPr id="7574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30</xdr:row>
      <xdr:rowOff>57150</xdr:rowOff>
    </xdr:to>
    <xdr:pic>
      <xdr:nvPicPr>
        <xdr:cNvPr id="859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47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76200</xdr:rowOff>
    </xdr:to>
    <xdr:pic>
      <xdr:nvPicPr>
        <xdr:cNvPr id="8596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6410325"/>
          <a:ext cx="571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5</xdr:col>
      <xdr:colOff>95250</xdr:colOff>
      <xdr:row>27</xdr:row>
      <xdr:rowOff>19050</xdr:rowOff>
    </xdr:to>
    <xdr:pic>
      <xdr:nvPicPr>
        <xdr:cNvPr id="8597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7248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6"/>
  <sheetViews>
    <sheetView showGridLines="0" tabSelected="1" zoomScaleNormal="100" workbookViewId="0">
      <selection activeCell="A7" sqref="A7:N13"/>
    </sheetView>
  </sheetViews>
  <sheetFormatPr defaultRowHeight="15"/>
  <cols>
    <col min="1" max="14" width="9" style="2"/>
    <col min="15" max="66" width="9" style="1"/>
    <col min="67" max="16384" width="9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298" t="s">
        <v>190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</row>
    <row r="8" spans="1:14">
      <c r="A8" s="298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</row>
    <row r="9" spans="1:14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</row>
    <row r="10" spans="1:14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</row>
    <row r="11" spans="1:14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14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</row>
    <row r="13" spans="1:14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5.5">
      <c r="A20" s="1"/>
      <c r="B20" s="1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1"/>
      <c r="N20" s="1"/>
    </row>
    <row r="21" spans="1:14" ht="25.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5.5">
      <c r="A24" s="1"/>
      <c r="B24" s="1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1"/>
      <c r="N24" s="1"/>
    </row>
    <row r="25" spans="1:14" ht="20.25">
      <c r="A25" s="1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  <c r="M25" s="1"/>
      <c r="N25" s="1"/>
    </row>
    <row r="26" spans="1:14" ht="25.5">
      <c r="A26" s="1"/>
      <c r="B26" s="1"/>
      <c r="C26" s="1"/>
      <c r="D26" s="299"/>
      <c r="E26" s="299"/>
      <c r="F26" s="299"/>
      <c r="G26" s="299"/>
      <c r="H26" s="299"/>
      <c r="I26" s="299"/>
      <c r="J26" s="299"/>
      <c r="K26" s="299"/>
      <c r="L26" s="1"/>
      <c r="M26" s="1"/>
      <c r="N26" s="1"/>
    </row>
  </sheetData>
  <mergeCells count="4">
    <mergeCell ref="A7:N13"/>
    <mergeCell ref="C20:L20"/>
    <mergeCell ref="D26:K26"/>
    <mergeCell ref="C24:L2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showGridLines="0" zoomScaleNormal="100" workbookViewId="0">
      <selection activeCell="E7" sqref="E7"/>
    </sheetView>
  </sheetViews>
  <sheetFormatPr defaultRowHeight="15"/>
  <cols>
    <col min="1" max="14" width="9" style="2"/>
    <col min="15" max="30" width="9" style="1"/>
    <col min="31" max="16384" width="9" style="2"/>
  </cols>
  <sheetData>
    <row r="1" spans="1:14" ht="34.5" customHeight="1">
      <c r="A1" s="5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4.5" customHeight="1">
      <c r="A2" s="5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 customHeight="1">
      <c r="A3" s="5"/>
      <c r="B3" s="4" t="s">
        <v>30</v>
      </c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</row>
    <row r="4" spans="1:14" ht="47.25" customHeight="1">
      <c r="A4" s="5"/>
      <c r="B4" s="4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7.25" customHeight="1">
      <c r="A5" s="5"/>
      <c r="B5" s="4" t="s">
        <v>5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ht="47.25" customHeight="1">
      <c r="A6" s="5"/>
      <c r="B6" s="4" t="s">
        <v>6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</row>
    <row r="7" spans="1:14" ht="47.25" customHeight="1">
      <c r="A7" s="5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</row>
    <row r="8" spans="1:14" ht="47.25" customHeight="1">
      <c r="A8" s="5"/>
      <c r="B8" s="4"/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</row>
    <row r="9" spans="1:14" ht="17.25" customHeight="1">
      <c r="A9" s="1"/>
      <c r="B9" s="1"/>
      <c r="C9" s="1"/>
      <c r="D9" s="1"/>
      <c r="E9" s="1"/>
      <c r="F9" s="1"/>
      <c r="G9" s="6"/>
      <c r="H9" s="6"/>
      <c r="I9" s="6"/>
      <c r="J9" s="1"/>
      <c r="K9" s="1"/>
      <c r="L9" s="1"/>
      <c r="M9" s="1"/>
      <c r="N9" s="1"/>
    </row>
    <row r="10" spans="1:14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9" s="1" customFormat="1"/>
    <row r="18" spans="1:9" s="1" customFormat="1" ht="18.75">
      <c r="A18" s="6"/>
      <c r="B18" s="6"/>
      <c r="C18" s="6"/>
      <c r="D18" s="6"/>
      <c r="G18" s="6"/>
      <c r="H18" s="6"/>
      <c r="I18" s="6"/>
    </row>
    <row r="19" spans="1:9" s="1" customFormat="1" ht="18.75">
      <c r="A19" s="6"/>
      <c r="B19" s="6"/>
      <c r="C19" s="6"/>
      <c r="D19" s="6"/>
      <c r="G19" s="6"/>
      <c r="H19" s="6"/>
      <c r="I19" s="6"/>
    </row>
    <row r="20" spans="1:9" s="1" customFormat="1" ht="18.75">
      <c r="A20" s="6"/>
      <c r="B20" s="6"/>
      <c r="C20" s="6"/>
      <c r="D20" s="6"/>
      <c r="G20" s="6"/>
      <c r="H20" s="6"/>
      <c r="I20" s="6"/>
    </row>
    <row r="21" spans="1:9" s="1" customFormat="1" ht="18.75">
      <c r="A21" s="6"/>
      <c r="B21" s="6"/>
      <c r="C21" s="6"/>
      <c r="D21" s="6"/>
      <c r="G21" s="6"/>
      <c r="H21" s="6"/>
      <c r="I21" s="6"/>
    </row>
    <row r="22" spans="1:9" s="1" customFormat="1" ht="18.75">
      <c r="A22" s="6"/>
      <c r="B22" s="6"/>
      <c r="C22" s="6"/>
      <c r="D22" s="6"/>
      <c r="G22" s="6"/>
      <c r="H22" s="6"/>
      <c r="I22" s="6"/>
    </row>
    <row r="23" spans="1:9" s="1" customFormat="1" ht="18.75">
      <c r="A23" s="6"/>
      <c r="B23" s="6"/>
      <c r="C23" s="6"/>
      <c r="D23" s="6"/>
    </row>
    <row r="24" spans="1:9" s="1" customFormat="1"/>
    <row r="25" spans="1:9" s="1" customFormat="1"/>
    <row r="26" spans="1:9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5"/>
  <sheetViews>
    <sheetView showGridLines="0" zoomScale="85" zoomScaleNormal="85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A18" sqref="A18"/>
    </sheetView>
  </sheetViews>
  <sheetFormatPr defaultRowHeight="15"/>
  <cols>
    <col min="1" max="1" width="4.625" style="2" customWidth="1"/>
    <col min="2" max="2" width="47.375" style="2" customWidth="1"/>
    <col min="3" max="3" width="11.5" style="2" customWidth="1"/>
    <col min="4" max="13" width="13" style="2" customWidth="1"/>
    <col min="14" max="14" width="9.25" style="2" bestFit="1" customWidth="1"/>
    <col min="15" max="16384" width="9" style="2"/>
  </cols>
  <sheetData>
    <row r="1" spans="1:14" ht="25.5" customHeight="1">
      <c r="A1" s="133" t="s">
        <v>205</v>
      </c>
      <c r="B1" s="1"/>
      <c r="C1" s="1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ht="15" customHeight="1">
      <c r="A2" s="300" t="s">
        <v>206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4" ht="15" customHeight="1">
      <c r="A3" s="135"/>
      <c r="B3" s="136"/>
      <c r="C3" s="137"/>
      <c r="D3" s="138">
        <v>2006</v>
      </c>
      <c r="E3" s="138">
        <v>2007</v>
      </c>
      <c r="F3" s="138">
        <v>2008</v>
      </c>
      <c r="G3" s="138">
        <v>2009</v>
      </c>
      <c r="H3" s="138">
        <v>2010</v>
      </c>
      <c r="I3" s="138">
        <v>2011</v>
      </c>
      <c r="J3" s="138">
        <v>2012</v>
      </c>
      <c r="K3" s="138">
        <v>2013</v>
      </c>
      <c r="L3" s="138">
        <v>2014</v>
      </c>
      <c r="M3" s="138">
        <v>2015</v>
      </c>
    </row>
    <row r="4" spans="1:14" ht="15" customHeight="1">
      <c r="A4" s="139"/>
      <c r="B4" s="140"/>
      <c r="C4" s="141"/>
      <c r="D4" s="142">
        <v>39172</v>
      </c>
      <c r="E4" s="142">
        <v>39538</v>
      </c>
      <c r="F4" s="142">
        <v>39903</v>
      </c>
      <c r="G4" s="142">
        <v>40268</v>
      </c>
      <c r="H4" s="142">
        <v>40633</v>
      </c>
      <c r="I4" s="142">
        <v>40999</v>
      </c>
      <c r="J4" s="142">
        <v>41364</v>
      </c>
      <c r="K4" s="142">
        <v>41729</v>
      </c>
      <c r="L4" s="142">
        <v>42094</v>
      </c>
      <c r="M4" s="142">
        <v>42460</v>
      </c>
    </row>
    <row r="5" spans="1:14" s="8" customFormat="1" ht="20.25" customHeight="1">
      <c r="A5" s="143" t="s">
        <v>207</v>
      </c>
      <c r="B5" s="144"/>
      <c r="C5" s="145"/>
      <c r="D5" s="146"/>
      <c r="E5" s="146"/>
      <c r="F5" s="146"/>
      <c r="G5" s="146"/>
      <c r="H5" s="146"/>
      <c r="I5" s="146"/>
      <c r="J5" s="147"/>
      <c r="K5" s="147"/>
      <c r="L5" s="147"/>
      <c r="M5" s="147"/>
    </row>
    <row r="6" spans="1:14" s="8" customFormat="1" ht="15" customHeight="1">
      <c r="A6" s="148"/>
      <c r="B6" s="149" t="s">
        <v>208</v>
      </c>
      <c r="C6" s="149"/>
      <c r="D6" s="150">
        <v>255374</v>
      </c>
      <c r="E6" s="150">
        <v>225252</v>
      </c>
      <c r="F6" s="150">
        <v>212409</v>
      </c>
      <c r="G6" s="150">
        <v>170843</v>
      </c>
      <c r="H6" s="150">
        <v>190971</v>
      </c>
      <c r="I6" s="150">
        <v>185237</v>
      </c>
      <c r="J6" s="151">
        <v>183362</v>
      </c>
      <c r="K6" s="151">
        <v>206047</v>
      </c>
      <c r="L6" s="151">
        <v>209659</v>
      </c>
      <c r="M6" s="151">
        <v>206956</v>
      </c>
    </row>
    <row r="7" spans="1:14" s="8" customFormat="1" ht="15" customHeight="1">
      <c r="A7" s="152"/>
      <c r="B7" s="153"/>
      <c r="C7" s="154"/>
      <c r="D7" s="155"/>
      <c r="E7" s="156">
        <v>254039</v>
      </c>
      <c r="F7" s="155"/>
      <c r="G7" s="155"/>
      <c r="H7" s="155"/>
      <c r="I7" s="155"/>
      <c r="J7" s="157">
        <v>178894</v>
      </c>
      <c r="K7" s="157">
        <v>189594</v>
      </c>
      <c r="L7" s="157"/>
      <c r="M7" s="157"/>
    </row>
    <row r="8" spans="1:14" s="8" customFormat="1" ht="15" customHeight="1">
      <c r="A8" s="148"/>
      <c r="B8" s="149" t="s">
        <v>209</v>
      </c>
      <c r="C8" s="149"/>
      <c r="D8" s="150">
        <v>17765</v>
      </c>
      <c r="E8" s="150">
        <v>9026</v>
      </c>
      <c r="F8" s="150">
        <v>-1639</v>
      </c>
      <c r="G8" s="150">
        <v>7540</v>
      </c>
      <c r="H8" s="150">
        <v>11181</v>
      </c>
      <c r="I8" s="150">
        <v>4726</v>
      </c>
      <c r="J8" s="151">
        <v>7956</v>
      </c>
      <c r="K8" s="151">
        <v>10702</v>
      </c>
      <c r="L8" s="151">
        <v>10904</v>
      </c>
      <c r="M8" s="151">
        <v>10241</v>
      </c>
    </row>
    <row r="9" spans="1:14" s="8" customFormat="1" ht="15" customHeight="1">
      <c r="A9" s="152"/>
      <c r="B9" s="153"/>
      <c r="C9" s="154"/>
      <c r="D9" s="156">
        <v>17137</v>
      </c>
      <c r="E9" s="156">
        <v>15716</v>
      </c>
      <c r="F9" s="156">
        <v>2124</v>
      </c>
      <c r="G9" s="156">
        <v>5011</v>
      </c>
      <c r="H9" s="156">
        <v>11001</v>
      </c>
      <c r="I9" s="156">
        <v>6234</v>
      </c>
      <c r="J9" s="157">
        <v>7175</v>
      </c>
      <c r="K9" s="157">
        <v>7861</v>
      </c>
      <c r="L9" s="157">
        <v>10528</v>
      </c>
      <c r="M9" s="157">
        <v>12191</v>
      </c>
    </row>
    <row r="10" spans="1:14" s="8" customFormat="1" ht="15" customHeight="1">
      <c r="A10" s="148"/>
      <c r="B10" s="149" t="s">
        <v>210</v>
      </c>
      <c r="C10" s="149"/>
      <c r="D10" s="150">
        <v>19695</v>
      </c>
      <c r="E10" s="150">
        <v>9739</v>
      </c>
      <c r="F10" s="150">
        <v>490</v>
      </c>
      <c r="G10" s="150">
        <v>8643</v>
      </c>
      <c r="H10" s="150">
        <v>12507</v>
      </c>
      <c r="I10" s="150">
        <v>5931</v>
      </c>
      <c r="J10" s="151">
        <v>8551</v>
      </c>
      <c r="K10" s="151">
        <v>11498</v>
      </c>
      <c r="L10" s="151">
        <v>11263</v>
      </c>
      <c r="M10" s="151">
        <v>10598</v>
      </c>
    </row>
    <row r="11" spans="1:14" s="8" customFormat="1" ht="15" customHeight="1">
      <c r="A11" s="152"/>
      <c r="B11" s="153"/>
      <c r="C11" s="154"/>
      <c r="D11" s="156">
        <v>19067</v>
      </c>
      <c r="E11" s="156">
        <v>16808</v>
      </c>
      <c r="F11" s="156">
        <v>4253</v>
      </c>
      <c r="G11" s="156">
        <v>6114</v>
      </c>
      <c r="H11" s="156">
        <v>12327</v>
      </c>
      <c r="I11" s="156">
        <v>7439</v>
      </c>
      <c r="J11" s="157">
        <v>7778</v>
      </c>
      <c r="K11" s="157">
        <v>8557</v>
      </c>
      <c r="L11" s="157">
        <v>10887</v>
      </c>
      <c r="M11" s="157">
        <v>12548</v>
      </c>
    </row>
    <row r="12" spans="1:14" s="8" customFormat="1" ht="15" customHeight="1">
      <c r="A12" s="148"/>
      <c r="B12" s="149" t="s">
        <v>211</v>
      </c>
      <c r="C12" s="149"/>
      <c r="D12" s="150">
        <v>11920</v>
      </c>
      <c r="E12" s="150">
        <v>2191</v>
      </c>
      <c r="F12" s="150">
        <v>-7907</v>
      </c>
      <c r="G12" s="150">
        <v>3306</v>
      </c>
      <c r="H12" s="150">
        <v>5154</v>
      </c>
      <c r="I12" s="150">
        <v>2525</v>
      </c>
      <c r="J12" s="151">
        <v>3443</v>
      </c>
      <c r="K12" s="151">
        <v>6493</v>
      </c>
      <c r="L12" s="151">
        <v>7113</v>
      </c>
      <c r="M12" s="151">
        <v>3828</v>
      </c>
    </row>
    <row r="13" spans="1:14" s="8" customFormat="1" ht="15" customHeight="1" thickBot="1">
      <c r="A13" s="158"/>
      <c r="B13" s="159"/>
      <c r="C13" s="160"/>
      <c r="D13" s="161">
        <v>11547</v>
      </c>
      <c r="E13" s="161">
        <v>6871</v>
      </c>
      <c r="F13" s="161">
        <v>-5671.7780000000002</v>
      </c>
      <c r="G13" s="161">
        <v>1804</v>
      </c>
      <c r="H13" s="161">
        <v>5046</v>
      </c>
      <c r="I13" s="161">
        <v>3496</v>
      </c>
      <c r="J13" s="162">
        <v>3005</v>
      </c>
      <c r="K13" s="162">
        <v>4579</v>
      </c>
      <c r="L13" s="162">
        <v>6859</v>
      </c>
      <c r="M13" s="162">
        <v>5181</v>
      </c>
    </row>
    <row r="14" spans="1:14" ht="20.25" customHeight="1" thickTop="1">
      <c r="A14" s="163" t="s">
        <v>212</v>
      </c>
      <c r="B14" s="164"/>
      <c r="C14" s="165"/>
      <c r="D14" s="166"/>
      <c r="E14" s="166"/>
      <c r="F14" s="166"/>
      <c r="G14" s="166"/>
      <c r="H14" s="166"/>
      <c r="I14" s="166"/>
      <c r="J14" s="167"/>
      <c r="K14" s="167"/>
      <c r="L14" s="167"/>
      <c r="M14" s="167"/>
      <c r="N14" s="8"/>
    </row>
    <row r="15" spans="1:14" ht="15" customHeight="1">
      <c r="A15" s="168"/>
      <c r="B15" s="169" t="s">
        <v>31</v>
      </c>
      <c r="C15" s="170"/>
      <c r="D15" s="150">
        <v>65946</v>
      </c>
      <c r="E15" s="150">
        <v>55405</v>
      </c>
      <c r="F15" s="150">
        <v>50210</v>
      </c>
      <c r="G15" s="150">
        <v>45187</v>
      </c>
      <c r="H15" s="150">
        <v>53199</v>
      </c>
      <c r="I15" s="150">
        <v>50024</v>
      </c>
      <c r="J15" s="151">
        <v>49220</v>
      </c>
      <c r="K15" s="151">
        <v>53223</v>
      </c>
      <c r="L15" s="151">
        <v>47221</v>
      </c>
      <c r="M15" s="151">
        <v>45892</v>
      </c>
      <c r="N15" s="8"/>
    </row>
    <row r="16" spans="1:14" ht="15" customHeight="1">
      <c r="A16" s="171"/>
      <c r="B16" s="172" t="s">
        <v>213</v>
      </c>
      <c r="C16" s="173"/>
      <c r="D16" s="174"/>
      <c r="E16" s="156">
        <v>64375</v>
      </c>
      <c r="F16" s="175"/>
      <c r="G16" s="175"/>
      <c r="H16" s="175"/>
      <c r="I16" s="175"/>
      <c r="J16" s="157">
        <v>49092</v>
      </c>
      <c r="K16" s="157">
        <v>46223</v>
      </c>
      <c r="L16" s="157"/>
      <c r="M16" s="157"/>
      <c r="N16" s="8"/>
    </row>
    <row r="17" spans="1:14" ht="15" customHeight="1">
      <c r="A17" s="168"/>
      <c r="B17" s="169" t="s">
        <v>32</v>
      </c>
      <c r="C17" s="170"/>
      <c r="D17" s="150">
        <v>46101</v>
      </c>
      <c r="E17" s="150">
        <v>36502</v>
      </c>
      <c r="F17" s="150">
        <v>31263</v>
      </c>
      <c r="G17" s="150">
        <v>18779</v>
      </c>
      <c r="H17" s="150">
        <v>18801</v>
      </c>
      <c r="I17" s="150">
        <v>15592</v>
      </c>
      <c r="J17" s="151">
        <v>12579</v>
      </c>
      <c r="K17" s="176" t="s">
        <v>181</v>
      </c>
      <c r="L17" s="176" t="s">
        <v>181</v>
      </c>
      <c r="M17" s="176" t="s">
        <v>181</v>
      </c>
      <c r="N17" s="8"/>
    </row>
    <row r="18" spans="1:14" ht="15" customHeight="1">
      <c r="A18" s="171"/>
      <c r="B18" s="172" t="s">
        <v>214</v>
      </c>
      <c r="C18" s="173"/>
      <c r="D18" s="174"/>
      <c r="E18" s="156">
        <v>43561</v>
      </c>
      <c r="F18" s="175"/>
      <c r="G18" s="175"/>
      <c r="H18" s="175"/>
      <c r="I18" s="175"/>
      <c r="J18" s="157">
        <v>12577</v>
      </c>
      <c r="K18" s="177" t="s">
        <v>181</v>
      </c>
      <c r="L18" s="177" t="s">
        <v>181</v>
      </c>
      <c r="M18" s="177" t="s">
        <v>181</v>
      </c>
      <c r="N18" s="8"/>
    </row>
    <row r="19" spans="1:14" ht="15" customHeight="1">
      <c r="A19" s="168"/>
      <c r="B19" s="169" t="s">
        <v>33</v>
      </c>
      <c r="C19" s="170"/>
      <c r="D19" s="150">
        <v>66772</v>
      </c>
      <c r="E19" s="150">
        <v>59720</v>
      </c>
      <c r="F19" s="150">
        <v>66479</v>
      </c>
      <c r="G19" s="150">
        <v>50107</v>
      </c>
      <c r="H19" s="150">
        <v>59745</v>
      </c>
      <c r="I19" s="150">
        <v>60014</v>
      </c>
      <c r="J19" s="151">
        <v>62077</v>
      </c>
      <c r="K19" s="151">
        <v>87511</v>
      </c>
      <c r="L19" s="151">
        <v>94525</v>
      </c>
      <c r="M19" s="151">
        <v>91487</v>
      </c>
      <c r="N19" s="8"/>
    </row>
    <row r="20" spans="1:14" ht="15" customHeight="1">
      <c r="A20" s="171"/>
      <c r="B20" s="172" t="s">
        <v>215</v>
      </c>
      <c r="C20" s="173"/>
      <c r="D20" s="174"/>
      <c r="E20" s="156">
        <v>72132</v>
      </c>
      <c r="F20" s="175"/>
      <c r="G20" s="175"/>
      <c r="H20" s="175"/>
      <c r="I20" s="175"/>
      <c r="J20" s="157">
        <v>58247</v>
      </c>
      <c r="K20" s="157">
        <v>78674</v>
      </c>
      <c r="L20" s="157"/>
      <c r="M20" s="157"/>
      <c r="N20" s="8"/>
    </row>
    <row r="21" spans="1:14" ht="15" customHeight="1">
      <c r="A21" s="168"/>
      <c r="B21" s="169" t="s">
        <v>34</v>
      </c>
      <c r="C21" s="170"/>
      <c r="D21" s="150">
        <v>75515</v>
      </c>
      <c r="E21" s="150">
        <v>72679</v>
      </c>
      <c r="F21" s="150">
        <v>63601</v>
      </c>
      <c r="G21" s="150">
        <v>56117</v>
      </c>
      <c r="H21" s="150">
        <v>58517</v>
      </c>
      <c r="I21" s="150">
        <v>58871</v>
      </c>
      <c r="J21" s="151">
        <v>58797</v>
      </c>
      <c r="K21" s="151">
        <v>64559</v>
      </c>
      <c r="L21" s="151">
        <v>67113</v>
      </c>
      <c r="M21" s="151">
        <v>68815</v>
      </c>
      <c r="N21" s="8"/>
    </row>
    <row r="22" spans="1:14" ht="15" customHeight="1">
      <c r="A22" s="171"/>
      <c r="B22" s="172" t="s">
        <v>216</v>
      </c>
      <c r="C22" s="173"/>
      <c r="D22" s="174"/>
      <c r="E22" s="156">
        <v>73026</v>
      </c>
      <c r="F22" s="175"/>
      <c r="G22" s="175"/>
      <c r="H22" s="175"/>
      <c r="I22" s="175"/>
      <c r="J22" s="157">
        <v>58288</v>
      </c>
      <c r="K22" s="157">
        <v>63943</v>
      </c>
      <c r="L22" s="157"/>
      <c r="M22" s="157"/>
      <c r="N22" s="8"/>
    </row>
    <row r="23" spans="1:14" ht="15" customHeight="1">
      <c r="A23" s="168"/>
      <c r="B23" s="169" t="s">
        <v>35</v>
      </c>
      <c r="C23" s="170"/>
      <c r="D23" s="150">
        <v>1038</v>
      </c>
      <c r="E23" s="150">
        <v>946</v>
      </c>
      <c r="F23" s="150">
        <v>854</v>
      </c>
      <c r="G23" s="150">
        <v>651</v>
      </c>
      <c r="H23" s="150">
        <v>707</v>
      </c>
      <c r="I23" s="150">
        <v>735</v>
      </c>
      <c r="J23" s="151">
        <v>686</v>
      </c>
      <c r="K23" s="151">
        <v>753</v>
      </c>
      <c r="L23" s="151">
        <v>798</v>
      </c>
      <c r="M23" s="151">
        <v>760</v>
      </c>
      <c r="N23" s="8"/>
    </row>
    <row r="24" spans="1:14" ht="15" customHeight="1">
      <c r="A24" s="171"/>
      <c r="B24" s="172" t="s">
        <v>217</v>
      </c>
      <c r="C24" s="173"/>
      <c r="D24" s="174"/>
      <c r="E24" s="156">
        <v>945</v>
      </c>
      <c r="F24" s="175"/>
      <c r="G24" s="175"/>
      <c r="H24" s="175"/>
      <c r="I24" s="175"/>
      <c r="J24" s="157">
        <v>686</v>
      </c>
      <c r="K24" s="178">
        <v>753</v>
      </c>
      <c r="L24" s="178"/>
      <c r="M24" s="178"/>
      <c r="N24" s="8"/>
    </row>
    <row r="25" spans="1:14" ht="15" customHeight="1">
      <c r="A25" s="168"/>
      <c r="B25" s="169" t="s">
        <v>191</v>
      </c>
      <c r="C25" s="170"/>
      <c r="D25" s="150">
        <v>255374</v>
      </c>
      <c r="E25" s="150">
        <v>225252</v>
      </c>
      <c r="F25" s="150">
        <v>212409</v>
      </c>
      <c r="G25" s="150">
        <v>170843</v>
      </c>
      <c r="H25" s="150">
        <v>190971</v>
      </c>
      <c r="I25" s="150">
        <v>185237</v>
      </c>
      <c r="J25" s="151">
        <v>183362</v>
      </c>
      <c r="K25" s="151">
        <v>206047</v>
      </c>
      <c r="L25" s="151">
        <v>209659</v>
      </c>
      <c r="M25" s="151">
        <v>206956</v>
      </c>
      <c r="N25" s="8"/>
    </row>
    <row r="26" spans="1:14" ht="15" customHeight="1" thickBot="1">
      <c r="A26" s="179"/>
      <c r="B26" s="180" t="s">
        <v>218</v>
      </c>
      <c r="C26" s="181"/>
      <c r="D26" s="182"/>
      <c r="E26" s="161">
        <v>254039</v>
      </c>
      <c r="F26" s="183"/>
      <c r="G26" s="183"/>
      <c r="H26" s="183"/>
      <c r="I26" s="183"/>
      <c r="J26" s="162">
        <v>178894</v>
      </c>
      <c r="K26" s="162">
        <v>189594</v>
      </c>
      <c r="L26" s="162"/>
      <c r="M26" s="162"/>
      <c r="N26" s="8"/>
    </row>
    <row r="27" spans="1:14" ht="16.5" thickTop="1">
      <c r="A27" s="184" t="s">
        <v>219</v>
      </c>
      <c r="B27" s="164"/>
      <c r="C27" s="165"/>
      <c r="D27" s="166"/>
      <c r="E27" s="166"/>
      <c r="F27" s="166"/>
      <c r="G27" s="166"/>
      <c r="H27" s="166"/>
      <c r="I27" s="166"/>
      <c r="J27" s="167"/>
      <c r="K27" s="167"/>
      <c r="L27" s="167"/>
      <c r="M27" s="167"/>
      <c r="N27" s="8"/>
    </row>
    <row r="28" spans="1:14" ht="15.75">
      <c r="A28" s="163" t="s">
        <v>220</v>
      </c>
      <c r="B28" s="164"/>
      <c r="C28" s="165"/>
      <c r="D28" s="166"/>
      <c r="E28" s="166"/>
      <c r="F28" s="166"/>
      <c r="G28" s="166"/>
      <c r="H28" s="166"/>
      <c r="I28" s="166"/>
      <c r="J28" s="167"/>
      <c r="K28" s="167"/>
      <c r="L28" s="167"/>
      <c r="M28" s="167"/>
      <c r="N28" s="8"/>
    </row>
    <row r="29" spans="1:14" ht="15" customHeight="1">
      <c r="A29" s="168"/>
      <c r="B29" s="169" t="s">
        <v>31</v>
      </c>
      <c r="C29" s="170"/>
      <c r="D29" s="150">
        <v>15162</v>
      </c>
      <c r="E29" s="150">
        <v>10659</v>
      </c>
      <c r="F29" s="150">
        <v>4675</v>
      </c>
      <c r="G29" s="150">
        <v>6380</v>
      </c>
      <c r="H29" s="150">
        <v>6815</v>
      </c>
      <c r="I29" s="150">
        <v>2259</v>
      </c>
      <c r="J29" s="151">
        <v>4225</v>
      </c>
      <c r="K29" s="151">
        <v>6213</v>
      </c>
      <c r="L29" s="151">
        <v>6088</v>
      </c>
      <c r="M29" s="151">
        <v>5796</v>
      </c>
      <c r="N29" s="8"/>
    </row>
    <row r="30" spans="1:14" ht="15" customHeight="1">
      <c r="A30" s="168"/>
      <c r="B30" s="7" t="s">
        <v>213</v>
      </c>
      <c r="C30" s="170"/>
      <c r="D30" s="185">
        <v>14969</v>
      </c>
      <c r="E30" s="185">
        <v>13464</v>
      </c>
      <c r="F30" s="185">
        <v>5669</v>
      </c>
      <c r="G30" s="185">
        <v>5700</v>
      </c>
      <c r="H30" s="185">
        <v>6766</v>
      </c>
      <c r="I30" s="185">
        <v>2681</v>
      </c>
      <c r="J30" s="186">
        <v>4028</v>
      </c>
      <c r="K30" s="186">
        <v>4744</v>
      </c>
      <c r="L30" s="186">
        <v>6005</v>
      </c>
      <c r="M30" s="186">
        <v>6191</v>
      </c>
      <c r="N30" s="8"/>
    </row>
    <row r="31" spans="1:14" ht="15" customHeight="1">
      <c r="A31" s="171"/>
      <c r="B31" s="187" t="s">
        <v>221</v>
      </c>
      <c r="C31" s="188"/>
      <c r="D31" s="189">
        <v>0.2269887483698784</v>
      </c>
      <c r="E31" s="189">
        <v>0.20914951456310679</v>
      </c>
      <c r="F31" s="189">
        <v>0.11290579565823541</v>
      </c>
      <c r="G31" s="189">
        <v>0.12614247460552813</v>
      </c>
      <c r="H31" s="189">
        <f t="shared" ref="H31:M31" si="0">H30/H15</f>
        <v>0.12718284178274028</v>
      </c>
      <c r="I31" s="189">
        <f t="shared" si="0"/>
        <v>5.3594274748120903E-2</v>
      </c>
      <c r="J31" s="190">
        <f t="shared" si="0"/>
        <v>8.1836651767574153E-2</v>
      </c>
      <c r="K31" s="190">
        <f t="shared" si="0"/>
        <v>8.9134396783345546E-2</v>
      </c>
      <c r="L31" s="190">
        <f t="shared" si="0"/>
        <v>0.12716799728934161</v>
      </c>
      <c r="M31" s="190">
        <f t="shared" si="0"/>
        <v>0.13490368691710974</v>
      </c>
      <c r="N31" s="8"/>
    </row>
    <row r="32" spans="1:14" ht="15" customHeight="1">
      <c r="A32" s="168"/>
      <c r="B32" s="169" t="s">
        <v>32</v>
      </c>
      <c r="C32" s="170"/>
      <c r="D32" s="150">
        <v>-1965</v>
      </c>
      <c r="E32" s="150">
        <v>-2680</v>
      </c>
      <c r="F32" s="150">
        <v>-3545</v>
      </c>
      <c r="G32" s="150">
        <v>-1659</v>
      </c>
      <c r="H32" s="150">
        <v>-1662</v>
      </c>
      <c r="I32" s="150">
        <v>-874</v>
      </c>
      <c r="J32" s="151">
        <v>276</v>
      </c>
      <c r="K32" s="176" t="s">
        <v>181</v>
      </c>
      <c r="L32" s="176" t="s">
        <v>181</v>
      </c>
      <c r="M32" s="176" t="s">
        <v>181</v>
      </c>
      <c r="N32" s="8"/>
    </row>
    <row r="33" spans="1:14" ht="15" customHeight="1">
      <c r="A33" s="168"/>
      <c r="B33" s="7" t="s">
        <v>214</v>
      </c>
      <c r="C33" s="170"/>
      <c r="D33" s="185">
        <v>-2038</v>
      </c>
      <c r="E33" s="185">
        <v>-2371</v>
      </c>
      <c r="F33" s="185">
        <v>-3219</v>
      </c>
      <c r="G33" s="185">
        <v>-1788</v>
      </c>
      <c r="H33" s="185">
        <v>-1672</v>
      </c>
      <c r="I33" s="185">
        <v>-805</v>
      </c>
      <c r="J33" s="186">
        <v>248</v>
      </c>
      <c r="K33" s="191" t="s">
        <v>181</v>
      </c>
      <c r="L33" s="191" t="s">
        <v>181</v>
      </c>
      <c r="M33" s="191" t="s">
        <v>181</v>
      </c>
      <c r="N33" s="8"/>
    </row>
    <row r="34" spans="1:14" ht="15" customHeight="1">
      <c r="A34" s="171"/>
      <c r="B34" s="187" t="s">
        <v>222</v>
      </c>
      <c r="C34" s="188"/>
      <c r="D34" s="189">
        <v>-4.4207284006854516E-2</v>
      </c>
      <c r="E34" s="189">
        <v>-5.4429420812194394E-2</v>
      </c>
      <c r="F34" s="189">
        <v>-0.10296516649073985</v>
      </c>
      <c r="G34" s="189">
        <v>-9.5212737632461797E-2</v>
      </c>
      <c r="H34" s="189">
        <f>H33/H17</f>
        <v>-8.8931439817031013E-2</v>
      </c>
      <c r="I34" s="189">
        <f>I33/I17</f>
        <v>-5.1629040533606979E-2</v>
      </c>
      <c r="J34" s="190">
        <f>J33/J17</f>
        <v>1.9715398680340248E-2</v>
      </c>
      <c r="K34" s="192" t="s">
        <v>181</v>
      </c>
      <c r="L34" s="192" t="s">
        <v>181</v>
      </c>
      <c r="M34" s="192" t="s">
        <v>181</v>
      </c>
      <c r="N34" s="8"/>
    </row>
    <row r="35" spans="1:14" ht="15" customHeight="1">
      <c r="A35" s="168"/>
      <c r="B35" s="169" t="s">
        <v>33</v>
      </c>
      <c r="C35" s="170"/>
      <c r="D35" s="150">
        <v>4092</v>
      </c>
      <c r="E35" s="150">
        <v>3047</v>
      </c>
      <c r="F35" s="150">
        <v>1325</v>
      </c>
      <c r="G35" s="150">
        <v>3519</v>
      </c>
      <c r="H35" s="150">
        <v>6451</v>
      </c>
      <c r="I35" s="150">
        <v>4930</v>
      </c>
      <c r="J35" s="151">
        <v>3289</v>
      </c>
      <c r="K35" s="151">
        <v>4456</v>
      </c>
      <c r="L35" s="151">
        <v>4722</v>
      </c>
      <c r="M35" s="151">
        <v>4696</v>
      </c>
      <c r="N35" s="8"/>
    </row>
    <row r="36" spans="1:14" ht="15" customHeight="1">
      <c r="A36" s="168"/>
      <c r="B36" s="7" t="s">
        <v>215</v>
      </c>
      <c r="C36" s="170"/>
      <c r="D36" s="185">
        <v>3936</v>
      </c>
      <c r="E36" s="185">
        <v>4736</v>
      </c>
      <c r="F36" s="185">
        <v>2071</v>
      </c>
      <c r="G36" s="185">
        <v>3083</v>
      </c>
      <c r="H36" s="185">
        <v>6420</v>
      </c>
      <c r="I36" s="185">
        <v>5203</v>
      </c>
      <c r="J36" s="186">
        <v>3074</v>
      </c>
      <c r="K36" s="186">
        <v>3826</v>
      </c>
      <c r="L36" s="186">
        <v>4632</v>
      </c>
      <c r="M36" s="186">
        <v>5179</v>
      </c>
      <c r="N36" s="8"/>
    </row>
    <row r="37" spans="1:14" ht="15" customHeight="1">
      <c r="A37" s="171"/>
      <c r="B37" s="187" t="s">
        <v>222</v>
      </c>
      <c r="C37" s="188"/>
      <c r="D37" s="189">
        <v>5.8946863954951176E-2</v>
      </c>
      <c r="E37" s="189">
        <v>6.5657405867021568E-2</v>
      </c>
      <c r="F37" s="189">
        <v>3.1152694835963238E-2</v>
      </c>
      <c r="G37" s="189">
        <v>6.1528329375137206E-2</v>
      </c>
      <c r="H37" s="189">
        <f t="shared" ref="H37:M37" si="1">H36/H19</f>
        <v>0.10745669093648004</v>
      </c>
      <c r="I37" s="189">
        <f t="shared" si="1"/>
        <v>8.6696437497917153E-2</v>
      </c>
      <c r="J37" s="190">
        <f t="shared" si="1"/>
        <v>4.9519145577266943E-2</v>
      </c>
      <c r="K37" s="190">
        <f t="shared" si="1"/>
        <v>4.3720218029733408E-2</v>
      </c>
      <c r="L37" s="190">
        <f t="shared" si="1"/>
        <v>4.90029092832584E-2</v>
      </c>
      <c r="M37" s="190">
        <f t="shared" si="1"/>
        <v>5.6609135724201252E-2</v>
      </c>
      <c r="N37" s="8"/>
    </row>
    <row r="38" spans="1:14" ht="15" customHeight="1">
      <c r="A38" s="168"/>
      <c r="B38" s="169" t="s">
        <v>34</v>
      </c>
      <c r="C38" s="170"/>
      <c r="D38" s="150">
        <v>3993</v>
      </c>
      <c r="E38" s="150">
        <v>3033</v>
      </c>
      <c r="F38" s="150">
        <v>965</v>
      </c>
      <c r="G38" s="150">
        <v>3163</v>
      </c>
      <c r="H38" s="150">
        <v>3121</v>
      </c>
      <c r="I38" s="150">
        <v>2275</v>
      </c>
      <c r="J38" s="151">
        <v>4010</v>
      </c>
      <c r="K38" s="151">
        <v>3537</v>
      </c>
      <c r="L38" s="151">
        <v>2968</v>
      </c>
      <c r="M38" s="151">
        <v>2916</v>
      </c>
      <c r="N38" s="8"/>
    </row>
    <row r="39" spans="1:14" ht="15" customHeight="1">
      <c r="A39" s="168"/>
      <c r="B39" s="7" t="s">
        <v>216</v>
      </c>
      <c r="C39" s="170"/>
      <c r="D39" s="185">
        <v>3900</v>
      </c>
      <c r="E39" s="185">
        <v>4364</v>
      </c>
      <c r="F39" s="185">
        <v>2227</v>
      </c>
      <c r="G39" s="185">
        <v>2161</v>
      </c>
      <c r="H39" s="185">
        <v>3049</v>
      </c>
      <c r="I39" s="185">
        <v>2837</v>
      </c>
      <c r="J39" s="186">
        <v>3751</v>
      </c>
      <c r="K39" s="186">
        <v>2968</v>
      </c>
      <c r="L39" s="186">
        <v>2808</v>
      </c>
      <c r="M39" s="186">
        <v>3768</v>
      </c>
      <c r="N39" s="8"/>
    </row>
    <row r="40" spans="1:14" ht="15" customHeight="1">
      <c r="A40" s="171"/>
      <c r="B40" s="187" t="s">
        <v>222</v>
      </c>
      <c r="C40" s="188"/>
      <c r="D40" s="189">
        <v>5.1645368469840428E-2</v>
      </c>
      <c r="E40" s="189">
        <v>5.9759537698901764E-2</v>
      </c>
      <c r="F40" s="189">
        <v>3.5015172717410101E-2</v>
      </c>
      <c r="G40" s="189">
        <v>3.8508829766380953E-2</v>
      </c>
      <c r="H40" s="189">
        <f t="shared" ref="H40:M40" si="2">H39/H21</f>
        <v>5.2104516636191194E-2</v>
      </c>
      <c r="I40" s="189">
        <f t="shared" si="2"/>
        <v>4.8190110580761322E-2</v>
      </c>
      <c r="J40" s="190">
        <f t="shared" si="2"/>
        <v>6.3795771893123798E-2</v>
      </c>
      <c r="K40" s="190">
        <f t="shared" si="2"/>
        <v>4.5973450642048358E-2</v>
      </c>
      <c r="L40" s="190">
        <f t="shared" si="2"/>
        <v>4.183988199007644E-2</v>
      </c>
      <c r="M40" s="190">
        <f t="shared" si="2"/>
        <v>5.4755503887233888E-2</v>
      </c>
      <c r="N40" s="8"/>
    </row>
    <row r="41" spans="1:14" ht="15" customHeight="1">
      <c r="A41" s="168"/>
      <c r="B41" s="169" t="s">
        <v>35</v>
      </c>
      <c r="C41" s="170"/>
      <c r="D41" s="150">
        <v>339</v>
      </c>
      <c r="E41" s="150">
        <v>201</v>
      </c>
      <c r="F41" s="150">
        <v>83</v>
      </c>
      <c r="G41" s="150">
        <v>-25</v>
      </c>
      <c r="H41" s="193">
        <v>9</v>
      </c>
      <c r="I41" s="151">
        <v>32</v>
      </c>
      <c r="J41" s="151">
        <v>-48</v>
      </c>
      <c r="K41" s="194" t="s">
        <v>182</v>
      </c>
      <c r="L41" s="195">
        <v>72</v>
      </c>
      <c r="M41" s="195">
        <v>210</v>
      </c>
      <c r="N41" s="8"/>
    </row>
    <row r="42" spans="1:14" ht="15" customHeight="1">
      <c r="A42" s="168"/>
      <c r="B42" s="7" t="s">
        <v>217</v>
      </c>
      <c r="C42" s="170"/>
      <c r="D42" s="185">
        <v>339</v>
      </c>
      <c r="E42" s="185">
        <v>201</v>
      </c>
      <c r="F42" s="185">
        <v>83</v>
      </c>
      <c r="G42" s="185">
        <v>-25</v>
      </c>
      <c r="H42" s="196">
        <v>9.4909999999999997</v>
      </c>
      <c r="I42" s="186">
        <v>33</v>
      </c>
      <c r="J42" s="186">
        <v>-48</v>
      </c>
      <c r="K42" s="186">
        <v>1</v>
      </c>
      <c r="L42" s="186">
        <v>72</v>
      </c>
      <c r="M42" s="186">
        <v>211</v>
      </c>
      <c r="N42" s="8"/>
    </row>
    <row r="43" spans="1:14" ht="15" customHeight="1">
      <c r="A43" s="171"/>
      <c r="B43" s="187" t="s">
        <v>222</v>
      </c>
      <c r="C43" s="188"/>
      <c r="D43" s="189">
        <v>0.32658959537572252</v>
      </c>
      <c r="E43" s="189">
        <v>0.21269841269841269</v>
      </c>
      <c r="F43" s="189">
        <v>9.7189695550351285E-2</v>
      </c>
      <c r="G43" s="189">
        <v>-3.840245775729647E-2</v>
      </c>
      <c r="H43" s="197">
        <f t="shared" ref="H43:M43" si="3">H42/H23</f>
        <v>1.3424328147100423E-2</v>
      </c>
      <c r="I43" s="190">
        <f t="shared" si="3"/>
        <v>4.4897959183673466E-2</v>
      </c>
      <c r="J43" s="190">
        <f t="shared" si="3"/>
        <v>-6.9970845481049565E-2</v>
      </c>
      <c r="K43" s="190">
        <f t="shared" si="3"/>
        <v>1.3280212483399733E-3</v>
      </c>
      <c r="L43" s="190">
        <f t="shared" si="3"/>
        <v>9.0225563909774431E-2</v>
      </c>
      <c r="M43" s="190">
        <f t="shared" si="3"/>
        <v>0.2776315789473684</v>
      </c>
      <c r="N43" s="8"/>
    </row>
    <row r="44" spans="1:14" ht="15" customHeight="1">
      <c r="A44" s="168"/>
      <c r="B44" s="169" t="s">
        <v>223</v>
      </c>
      <c r="C44" s="170"/>
      <c r="D44" s="150">
        <v>-3856</v>
      </c>
      <c r="E44" s="150">
        <v>-5236</v>
      </c>
      <c r="F44" s="150">
        <v>-5142</v>
      </c>
      <c r="G44" s="150">
        <v>-3838</v>
      </c>
      <c r="H44" s="193">
        <v>-3553</v>
      </c>
      <c r="I44" s="151">
        <v>-3896</v>
      </c>
      <c r="J44" s="151">
        <v>-3797</v>
      </c>
      <c r="K44" s="151">
        <v>-3504</v>
      </c>
      <c r="L44" s="151">
        <v>-2947</v>
      </c>
      <c r="M44" s="151">
        <v>-3378</v>
      </c>
      <c r="N44" s="8"/>
    </row>
    <row r="45" spans="1:14" ht="15" customHeight="1">
      <c r="A45" s="168"/>
      <c r="B45" s="7" t="s">
        <v>224</v>
      </c>
      <c r="C45" s="170"/>
      <c r="D45" s="185">
        <v>-3969</v>
      </c>
      <c r="E45" s="185">
        <v>-4678</v>
      </c>
      <c r="F45" s="185">
        <v>-4707</v>
      </c>
      <c r="G45" s="185">
        <v>-4119</v>
      </c>
      <c r="H45" s="196">
        <v>-3572</v>
      </c>
      <c r="I45" s="186">
        <v>-3715</v>
      </c>
      <c r="J45" s="186">
        <v>-3879</v>
      </c>
      <c r="K45" s="186">
        <v>-3678</v>
      </c>
      <c r="L45" s="186">
        <v>-2990</v>
      </c>
      <c r="M45" s="186">
        <v>-3159</v>
      </c>
      <c r="N45" s="8"/>
    </row>
    <row r="46" spans="1:14" ht="15" customHeight="1">
      <c r="A46" s="171"/>
      <c r="B46" s="187"/>
      <c r="C46" s="188"/>
      <c r="D46" s="198"/>
      <c r="E46" s="198"/>
      <c r="F46" s="198"/>
      <c r="G46" s="198"/>
      <c r="H46" s="199"/>
      <c r="I46" s="199"/>
      <c r="J46" s="200"/>
      <c r="K46" s="200"/>
      <c r="L46" s="200"/>
      <c r="M46" s="200"/>
      <c r="N46" s="8"/>
    </row>
    <row r="47" spans="1:14" ht="15" customHeight="1">
      <c r="A47" s="168"/>
      <c r="B47" s="169" t="s">
        <v>191</v>
      </c>
      <c r="C47" s="170"/>
      <c r="D47" s="150">
        <v>17765</v>
      </c>
      <c r="E47" s="150">
        <v>9026</v>
      </c>
      <c r="F47" s="150">
        <v>-1639</v>
      </c>
      <c r="G47" s="150">
        <v>7540</v>
      </c>
      <c r="H47" s="150">
        <v>11181</v>
      </c>
      <c r="I47" s="150">
        <v>4726</v>
      </c>
      <c r="J47" s="151">
        <v>7956</v>
      </c>
      <c r="K47" s="151">
        <v>10702</v>
      </c>
      <c r="L47" s="151">
        <v>10904</v>
      </c>
      <c r="M47" s="151">
        <v>10241</v>
      </c>
      <c r="N47" s="8"/>
    </row>
    <row r="48" spans="1:14" ht="15" customHeight="1">
      <c r="A48" s="168"/>
      <c r="B48" s="7" t="s">
        <v>218</v>
      </c>
      <c r="C48" s="170"/>
      <c r="D48" s="185">
        <v>17137</v>
      </c>
      <c r="E48" s="185">
        <v>15716</v>
      </c>
      <c r="F48" s="185">
        <v>2124</v>
      </c>
      <c r="G48" s="185">
        <v>5011</v>
      </c>
      <c r="H48" s="185">
        <v>11001</v>
      </c>
      <c r="I48" s="185">
        <v>6234</v>
      </c>
      <c r="J48" s="186">
        <v>7175</v>
      </c>
      <c r="K48" s="186">
        <v>7861</v>
      </c>
      <c r="L48" s="186">
        <v>10528</v>
      </c>
      <c r="M48" s="186">
        <v>12191</v>
      </c>
      <c r="N48" s="8"/>
    </row>
    <row r="49" spans="1:14" ht="15" customHeight="1">
      <c r="A49" s="171"/>
      <c r="B49" s="187" t="s">
        <v>222</v>
      </c>
      <c r="C49" s="188"/>
      <c r="D49" s="189">
        <v>6.7105500168380489E-2</v>
      </c>
      <c r="E49" s="189">
        <v>6.186451686552065E-2</v>
      </c>
      <c r="F49" s="189">
        <v>9.9995762891402912E-3</v>
      </c>
      <c r="G49" s="189">
        <v>2.9000000000000001E-2</v>
      </c>
      <c r="H49" s="189">
        <f t="shared" ref="H49:M49" si="4">H48/H25</f>
        <v>5.7605605039508616E-2</v>
      </c>
      <c r="I49" s="189">
        <f t="shared" si="4"/>
        <v>3.3654183559440068E-2</v>
      </c>
      <c r="J49" s="190">
        <f t="shared" si="4"/>
        <v>3.9130245088949731E-2</v>
      </c>
      <c r="K49" s="190">
        <f t="shared" si="4"/>
        <v>3.8151489708658705E-2</v>
      </c>
      <c r="L49" s="190">
        <f t="shared" si="4"/>
        <v>5.021487272189603E-2</v>
      </c>
      <c r="M49" s="190">
        <f t="shared" si="4"/>
        <v>5.8906240940103209E-2</v>
      </c>
      <c r="N49" s="8"/>
    </row>
    <row r="50" spans="1:14" ht="15" customHeight="1">
      <c r="A50" s="201" t="s">
        <v>225</v>
      </c>
      <c r="B50" s="201"/>
      <c r="C50" s="201"/>
      <c r="D50" s="201"/>
      <c r="E50" s="9"/>
      <c r="F50" s="9"/>
      <c r="G50" s="9"/>
      <c r="H50" s="9"/>
      <c r="I50" s="9"/>
      <c r="J50" s="9"/>
      <c r="K50" s="9"/>
      <c r="L50" s="9"/>
      <c r="M50" s="9"/>
    </row>
    <row r="51" spans="1:14">
      <c r="A51" s="8" t="s">
        <v>226</v>
      </c>
      <c r="B51" s="8"/>
      <c r="C51" s="202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4" ht="15.75">
      <c r="A52" s="8" t="s">
        <v>227</v>
      </c>
      <c r="B52" s="8"/>
      <c r="C52" s="202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4">
      <c r="A53" s="1"/>
      <c r="B53" s="1"/>
      <c r="C53" s="124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4" ht="16.5" customHeight="1">
      <c r="A54" s="135"/>
      <c r="B54" s="136"/>
      <c r="C54" s="137"/>
      <c r="D54" s="138">
        <v>2006</v>
      </c>
      <c r="E54" s="138">
        <v>2007</v>
      </c>
      <c r="F54" s="138">
        <v>2008</v>
      </c>
      <c r="G54" s="138">
        <v>2009</v>
      </c>
      <c r="H54" s="138">
        <v>2010</v>
      </c>
      <c r="I54" s="138">
        <v>2011</v>
      </c>
      <c r="J54" s="138">
        <f t="shared" ref="J54:L55" si="5">J3</f>
        <v>2012</v>
      </c>
      <c r="K54" s="138">
        <f t="shared" si="5"/>
        <v>2013</v>
      </c>
      <c r="L54" s="138">
        <f t="shared" si="5"/>
        <v>2014</v>
      </c>
      <c r="M54" s="138">
        <f>M3</f>
        <v>2015</v>
      </c>
    </row>
    <row r="55" spans="1:14" ht="16.5" customHeight="1">
      <c r="A55" s="139"/>
      <c r="B55" s="140"/>
      <c r="C55" s="141"/>
      <c r="D55" s="142">
        <v>39172</v>
      </c>
      <c r="E55" s="142">
        <v>39538</v>
      </c>
      <c r="F55" s="142">
        <v>39903</v>
      </c>
      <c r="G55" s="142">
        <v>40268</v>
      </c>
      <c r="H55" s="142">
        <f>H4</f>
        <v>40633</v>
      </c>
      <c r="I55" s="142">
        <f>I4</f>
        <v>40999</v>
      </c>
      <c r="J55" s="142">
        <f t="shared" si="5"/>
        <v>41364</v>
      </c>
      <c r="K55" s="142">
        <f t="shared" si="5"/>
        <v>41729</v>
      </c>
      <c r="L55" s="142">
        <f t="shared" si="5"/>
        <v>42094</v>
      </c>
      <c r="M55" s="142">
        <f>M4</f>
        <v>42460</v>
      </c>
    </row>
    <row r="56" spans="1:14" s="8" customFormat="1" ht="18.75" customHeight="1">
      <c r="A56" s="203" t="s">
        <v>228</v>
      </c>
      <c r="B56" s="144"/>
      <c r="C56" s="145"/>
      <c r="D56" s="146"/>
      <c r="E56" s="146"/>
      <c r="F56" s="146"/>
      <c r="G56" s="146"/>
      <c r="H56" s="146"/>
      <c r="I56" s="146"/>
      <c r="J56" s="147"/>
      <c r="K56" s="147"/>
      <c r="L56" s="147"/>
      <c r="M56" s="147"/>
    </row>
    <row r="57" spans="1:14" s="8" customFormat="1" ht="18.75" customHeight="1">
      <c r="A57" s="148" t="s">
        <v>229</v>
      </c>
      <c r="B57" s="204" t="s">
        <v>36</v>
      </c>
      <c r="C57" s="149"/>
      <c r="D57" s="205">
        <v>7.2938210566250175E-2</v>
      </c>
      <c r="E57" s="205">
        <v>1.2949784859804246E-2</v>
      </c>
      <c r="F57" s="205">
        <v>-5.4831853374894678E-2</v>
      </c>
      <c r="G57" s="205">
        <v>2.6235388412306701E-2</v>
      </c>
      <c r="H57" s="205">
        <v>4.2000000000000003E-2</v>
      </c>
      <c r="I57" s="205">
        <v>2.1000000000000001E-2</v>
      </c>
      <c r="J57" s="206">
        <v>2.8000000000000001E-2</v>
      </c>
      <c r="K57" s="206">
        <v>4.7E-2</v>
      </c>
      <c r="L57" s="206">
        <v>4.4999999999999998E-2</v>
      </c>
      <c r="M57" s="206">
        <v>2.3E-2</v>
      </c>
    </row>
    <row r="58" spans="1:14" s="8" customFormat="1" ht="18.75" customHeight="1">
      <c r="A58" s="207"/>
      <c r="B58" s="208" t="s">
        <v>230</v>
      </c>
      <c r="C58" s="208"/>
      <c r="D58" s="209"/>
      <c r="E58" s="209"/>
      <c r="F58" s="209"/>
      <c r="G58" s="209"/>
      <c r="H58" s="209"/>
      <c r="I58" s="209"/>
      <c r="J58" s="210"/>
      <c r="K58" s="210"/>
      <c r="L58" s="210"/>
      <c r="M58" s="210"/>
    </row>
    <row r="59" spans="1:14" s="8" customFormat="1" ht="18.75" customHeight="1">
      <c r="A59" s="211" t="s">
        <v>231</v>
      </c>
      <c r="B59" s="212" t="s">
        <v>37</v>
      </c>
      <c r="C59" s="213"/>
      <c r="D59" s="205">
        <v>6.5212100743507348E-2</v>
      </c>
      <c r="E59" s="205">
        <v>3.4221460886370625E-2</v>
      </c>
      <c r="F59" s="205">
        <v>2.0278393371862282E-3</v>
      </c>
      <c r="G59" s="205">
        <v>4.0854624093025503E-2</v>
      </c>
      <c r="H59" s="205">
        <v>6.0999999999999999E-2</v>
      </c>
      <c r="I59" s="205">
        <v>2.9000000000000001E-2</v>
      </c>
      <c r="J59" s="206">
        <v>4.1000000000000002E-2</v>
      </c>
      <c r="K59" s="206">
        <v>5.0999999999999997E-2</v>
      </c>
      <c r="L59" s="206">
        <v>4.2999999999999997E-2</v>
      </c>
      <c r="M59" s="206">
        <v>3.9E-2</v>
      </c>
    </row>
    <row r="60" spans="1:14" s="8" customFormat="1" ht="18.75" customHeight="1">
      <c r="A60" s="207"/>
      <c r="B60" s="208" t="s">
        <v>232</v>
      </c>
      <c r="C60" s="208"/>
      <c r="D60" s="209"/>
      <c r="E60" s="209"/>
      <c r="F60" s="209"/>
      <c r="G60" s="209"/>
      <c r="H60" s="214"/>
      <c r="I60" s="214"/>
      <c r="J60" s="210"/>
      <c r="K60" s="210"/>
      <c r="L60" s="210"/>
      <c r="M60" s="210"/>
    </row>
    <row r="61" spans="1:14" s="8" customFormat="1" ht="18.75" customHeight="1">
      <c r="A61" s="215" t="s">
        <v>233</v>
      </c>
      <c r="B61" s="216" t="s">
        <v>234</v>
      </c>
      <c r="C61" s="145"/>
      <c r="D61" s="205">
        <v>6.9564638530155765E-2</v>
      </c>
      <c r="E61" s="205">
        <v>4.0070676397989807E-2</v>
      </c>
      <c r="F61" s="205">
        <v>-7.7162455451510997E-3</v>
      </c>
      <c r="G61" s="205">
        <v>4.4134088022336294E-2</v>
      </c>
      <c r="H61" s="217">
        <v>5.8999999999999997E-2</v>
      </c>
      <c r="I61" s="217">
        <v>2.5999999999999999E-2</v>
      </c>
      <c r="J61" s="206">
        <v>4.2999999999999997E-2</v>
      </c>
      <c r="K61" s="206">
        <v>5.1999999999999998E-2</v>
      </c>
      <c r="L61" s="206">
        <v>5.1999999999999998E-2</v>
      </c>
      <c r="M61" s="206">
        <v>4.9000000000000002E-2</v>
      </c>
    </row>
    <row r="62" spans="1:14" s="8" customFormat="1" ht="18.75" customHeight="1">
      <c r="A62" s="218"/>
      <c r="B62" s="219" t="s">
        <v>235</v>
      </c>
      <c r="C62" s="220"/>
      <c r="D62" s="209"/>
      <c r="E62" s="209"/>
      <c r="F62" s="209"/>
      <c r="G62" s="209"/>
      <c r="H62" s="214"/>
      <c r="I62" s="214"/>
      <c r="J62" s="210"/>
      <c r="K62" s="210"/>
      <c r="L62" s="210"/>
      <c r="M62" s="210"/>
    </row>
    <row r="63" spans="1:14" s="8" customFormat="1" ht="18.75" customHeight="1">
      <c r="A63" s="211" t="s">
        <v>236</v>
      </c>
      <c r="B63" s="212" t="s">
        <v>192</v>
      </c>
      <c r="C63" s="145" t="s">
        <v>202</v>
      </c>
      <c r="D63" s="221">
        <v>0.84556867302728844</v>
      </c>
      <c r="E63" s="221">
        <v>0.79150349189616553</v>
      </c>
      <c r="F63" s="221">
        <v>0.87904352198446845</v>
      </c>
      <c r="G63" s="221">
        <v>0.80755831816785228</v>
      </c>
      <c r="H63" s="222">
        <f t="shared" ref="H63:M63" si="6">H6/H66</f>
        <v>0.9311570530011215</v>
      </c>
      <c r="I63" s="222">
        <f t="shared" si="6"/>
        <v>0.92013511164096073</v>
      </c>
      <c r="J63" s="223">
        <f t="shared" si="6"/>
        <v>0.85752901892192712</v>
      </c>
      <c r="K63" s="223">
        <f t="shared" si="6"/>
        <v>0.87003905837643825</v>
      </c>
      <c r="L63" s="223">
        <f t="shared" si="6"/>
        <v>0.7332605874926118</v>
      </c>
      <c r="M63" s="223">
        <f t="shared" si="6"/>
        <v>0.79561129008695919</v>
      </c>
    </row>
    <row r="64" spans="1:14" s="8" customFormat="1" ht="18.75" customHeight="1">
      <c r="A64" s="152"/>
      <c r="B64" s="224" t="s">
        <v>237</v>
      </c>
      <c r="C64" s="225" t="s">
        <v>238</v>
      </c>
      <c r="D64" s="226"/>
      <c r="E64" s="227"/>
      <c r="F64" s="226"/>
      <c r="G64" s="226"/>
      <c r="H64" s="228"/>
      <c r="I64" s="228"/>
      <c r="J64" s="229"/>
      <c r="K64" s="229"/>
      <c r="L64" s="229"/>
      <c r="M64" s="229"/>
    </row>
    <row r="65" spans="1:14" s="8" customFormat="1" ht="18.75" customHeight="1">
      <c r="A65" s="203" t="s">
        <v>239</v>
      </c>
      <c r="B65" s="144"/>
      <c r="C65" s="230"/>
      <c r="D65" s="231"/>
      <c r="E65" s="231"/>
      <c r="F65" s="231"/>
      <c r="G65" s="231"/>
      <c r="H65" s="232"/>
      <c r="I65" s="232"/>
      <c r="J65" s="233"/>
      <c r="K65" s="233"/>
      <c r="L65" s="233"/>
      <c r="M65" s="233"/>
    </row>
    <row r="66" spans="1:14" s="8" customFormat="1" ht="18.75" customHeight="1">
      <c r="A66" s="148" t="s">
        <v>229</v>
      </c>
      <c r="B66" s="204" t="s">
        <v>193</v>
      </c>
      <c r="C66" s="145" t="s">
        <v>114</v>
      </c>
      <c r="D66" s="146">
        <v>301754</v>
      </c>
      <c r="E66" s="146">
        <v>267421</v>
      </c>
      <c r="F66" s="146">
        <v>215852</v>
      </c>
      <c r="G66" s="146">
        <v>207258</v>
      </c>
      <c r="H66" s="234">
        <v>205090</v>
      </c>
      <c r="I66" s="234">
        <v>201315</v>
      </c>
      <c r="J66" s="147">
        <v>213826</v>
      </c>
      <c r="K66" s="147">
        <v>236825</v>
      </c>
      <c r="L66" s="147">
        <v>285927</v>
      </c>
      <c r="M66" s="147">
        <v>260122</v>
      </c>
    </row>
    <row r="67" spans="1:14" s="8" customFormat="1" ht="18.75" customHeight="1">
      <c r="A67" s="207"/>
      <c r="B67" s="208" t="s">
        <v>240</v>
      </c>
      <c r="C67" s="220" t="s">
        <v>241</v>
      </c>
      <c r="D67" s="235"/>
      <c r="E67" s="235"/>
      <c r="F67" s="235"/>
      <c r="G67" s="235"/>
      <c r="H67" s="236"/>
      <c r="I67" s="236"/>
      <c r="J67" s="237"/>
      <c r="K67" s="237"/>
      <c r="L67" s="237"/>
      <c r="M67" s="237"/>
    </row>
    <row r="68" spans="1:14" s="8" customFormat="1" ht="18.75" customHeight="1">
      <c r="A68" s="211" t="s">
        <v>231</v>
      </c>
      <c r="B68" s="212" t="s">
        <v>242</v>
      </c>
      <c r="C68" s="145" t="s">
        <v>114</v>
      </c>
      <c r="D68" s="146">
        <v>174549</v>
      </c>
      <c r="E68" s="146">
        <v>163835</v>
      </c>
      <c r="F68" s="238">
        <v>124574</v>
      </c>
      <c r="G68" s="238">
        <v>127453</v>
      </c>
      <c r="H68" s="239">
        <v>120933</v>
      </c>
      <c r="I68" s="239">
        <v>117997</v>
      </c>
      <c r="J68" s="240">
        <v>130044</v>
      </c>
      <c r="K68" s="240">
        <v>148936</v>
      </c>
      <c r="L68" s="240">
        <v>169215</v>
      </c>
      <c r="M68" s="241">
        <v>157319</v>
      </c>
      <c r="N68" s="120"/>
    </row>
    <row r="69" spans="1:14" s="8" customFormat="1" ht="18.75" customHeight="1">
      <c r="A69" s="207"/>
      <c r="B69" s="208" t="s">
        <v>243</v>
      </c>
      <c r="C69" s="220" t="s">
        <v>241</v>
      </c>
      <c r="D69" s="235"/>
      <c r="E69" s="235"/>
      <c r="F69" s="242"/>
      <c r="G69" s="242"/>
      <c r="H69" s="243"/>
      <c r="I69" s="243"/>
      <c r="J69" s="244"/>
      <c r="K69" s="244"/>
      <c r="L69" s="244"/>
      <c r="M69" s="244"/>
    </row>
    <row r="70" spans="1:14" s="8" customFormat="1" ht="18.75" customHeight="1">
      <c r="A70" s="211" t="s">
        <v>233</v>
      </c>
      <c r="B70" s="216" t="s">
        <v>194</v>
      </c>
      <c r="C70" s="145"/>
      <c r="D70" s="205">
        <v>0.57844800731721868</v>
      </c>
      <c r="E70" s="205">
        <v>0.61264822134387353</v>
      </c>
      <c r="F70" s="205">
        <v>0.57712692029724066</v>
      </c>
      <c r="G70" s="205">
        <v>0.61499999999999999</v>
      </c>
      <c r="H70" s="217">
        <v>0.59</v>
      </c>
      <c r="I70" s="217">
        <v>0.58599999999999997</v>
      </c>
      <c r="J70" s="206">
        <v>0.60799999999999998</v>
      </c>
      <c r="K70" s="206">
        <v>0.629</v>
      </c>
      <c r="L70" s="206">
        <v>0.59199999999999997</v>
      </c>
      <c r="M70" s="206">
        <v>0.60499999999999998</v>
      </c>
    </row>
    <row r="71" spans="1:14" s="8" customFormat="1" ht="18.75" customHeight="1">
      <c r="A71" s="218"/>
      <c r="B71" s="219" t="s">
        <v>244</v>
      </c>
      <c r="C71" s="220"/>
      <c r="D71" s="245"/>
      <c r="E71" s="245"/>
      <c r="F71" s="245"/>
      <c r="G71" s="245"/>
      <c r="H71" s="246"/>
      <c r="I71" s="246"/>
      <c r="J71" s="247"/>
      <c r="K71" s="247"/>
      <c r="L71" s="247"/>
      <c r="M71" s="247"/>
    </row>
    <row r="72" spans="1:14" s="8" customFormat="1" ht="18.75" customHeight="1">
      <c r="A72" s="215" t="s">
        <v>236</v>
      </c>
      <c r="B72" s="212" t="s">
        <v>195</v>
      </c>
      <c r="C72" s="145" t="s">
        <v>114</v>
      </c>
      <c r="D72" s="146">
        <v>33933</v>
      </c>
      <c r="E72" s="146">
        <v>26972</v>
      </c>
      <c r="F72" s="238">
        <v>32721</v>
      </c>
      <c r="G72" s="238">
        <v>22509</v>
      </c>
      <c r="H72" s="239">
        <v>27658</v>
      </c>
      <c r="I72" s="239">
        <v>27433</v>
      </c>
      <c r="J72" s="240">
        <v>29553</v>
      </c>
      <c r="K72" s="240">
        <v>35063</v>
      </c>
      <c r="L72" s="240">
        <v>61066</v>
      </c>
      <c r="M72" s="240">
        <v>50898</v>
      </c>
    </row>
    <row r="73" spans="1:14" s="8" customFormat="1" ht="18.75" customHeight="1">
      <c r="A73" s="207"/>
      <c r="B73" s="208" t="s">
        <v>245</v>
      </c>
      <c r="C73" s="220" t="s">
        <v>241</v>
      </c>
      <c r="D73" s="235"/>
      <c r="E73" s="235"/>
      <c r="F73" s="242"/>
      <c r="G73" s="242"/>
      <c r="H73" s="243"/>
      <c r="I73" s="243"/>
      <c r="J73" s="244"/>
      <c r="K73" s="244"/>
      <c r="L73" s="244"/>
      <c r="M73" s="244"/>
    </row>
    <row r="74" spans="1:14" s="8" customFormat="1" ht="18.75" customHeight="1">
      <c r="A74" s="215" t="s">
        <v>246</v>
      </c>
      <c r="B74" s="216" t="s">
        <v>196</v>
      </c>
      <c r="C74" s="145"/>
      <c r="D74" s="205">
        <v>0.1124525275555585</v>
      </c>
      <c r="E74" s="205">
        <v>0.10085969314302168</v>
      </c>
      <c r="F74" s="205">
        <v>0.15158997831847748</v>
      </c>
      <c r="G74" s="205">
        <v>0.10860376921518108</v>
      </c>
      <c r="H74" s="217">
        <f t="shared" ref="H74:M74" si="7">H72/H66</f>
        <v>0.13485786727778049</v>
      </c>
      <c r="I74" s="217">
        <f t="shared" si="7"/>
        <v>0.13626903112038347</v>
      </c>
      <c r="J74" s="206">
        <f t="shared" si="7"/>
        <v>0.13821050760899048</v>
      </c>
      <c r="K74" s="206">
        <f t="shared" si="7"/>
        <v>0.14805447060065449</v>
      </c>
      <c r="L74" s="206">
        <f t="shared" si="7"/>
        <v>0.21357199564923915</v>
      </c>
      <c r="M74" s="206">
        <f t="shared" si="7"/>
        <v>0.19566972420633394</v>
      </c>
    </row>
    <row r="75" spans="1:14" s="8" customFormat="1" ht="18.75" customHeight="1">
      <c r="A75" s="215"/>
      <c r="B75" s="219" t="s">
        <v>247</v>
      </c>
      <c r="C75" s="220"/>
      <c r="D75" s="245"/>
      <c r="E75" s="245"/>
      <c r="F75" s="245"/>
      <c r="G75" s="245"/>
      <c r="H75" s="246"/>
      <c r="I75" s="246"/>
      <c r="J75" s="247"/>
      <c r="K75" s="247"/>
      <c r="L75" s="247"/>
      <c r="M75" s="247"/>
    </row>
    <row r="76" spans="1:14" s="8" customFormat="1" ht="18.75" customHeight="1">
      <c r="A76" s="211" t="s">
        <v>248</v>
      </c>
      <c r="B76" s="212" t="s">
        <v>197</v>
      </c>
      <c r="C76" s="213"/>
      <c r="D76" s="205">
        <v>0.19440386367151918</v>
      </c>
      <c r="E76" s="205">
        <v>0.16462904751731924</v>
      </c>
      <c r="F76" s="205">
        <v>0.2626631560357699</v>
      </c>
      <c r="G76" s="205">
        <v>0.17660627839281931</v>
      </c>
      <c r="H76" s="217">
        <f t="shared" ref="H76:M76" si="8">H72/H68</f>
        <v>0.22870515078597239</v>
      </c>
      <c r="I76" s="217">
        <f t="shared" si="8"/>
        <v>0.23248896158376908</v>
      </c>
      <c r="J76" s="206">
        <f t="shared" si="8"/>
        <v>0.22725385254221647</v>
      </c>
      <c r="K76" s="206">
        <f t="shared" si="8"/>
        <v>0.23542326905516464</v>
      </c>
      <c r="L76" s="206">
        <f t="shared" si="8"/>
        <v>0.36087817273882339</v>
      </c>
      <c r="M76" s="206">
        <f t="shared" si="8"/>
        <v>0.32353371175763895</v>
      </c>
    </row>
    <row r="77" spans="1:14" s="8" customFormat="1" ht="18.75" customHeight="1">
      <c r="A77" s="152"/>
      <c r="B77" s="225" t="s">
        <v>249</v>
      </c>
      <c r="C77" s="224"/>
      <c r="D77" s="248"/>
      <c r="E77" s="248"/>
      <c r="F77" s="248"/>
      <c r="G77" s="248"/>
      <c r="H77" s="248"/>
      <c r="I77" s="248"/>
      <c r="J77" s="249"/>
      <c r="K77" s="249"/>
      <c r="L77" s="249"/>
      <c r="M77" s="249"/>
    </row>
    <row r="78" spans="1:14" s="8" customFormat="1" ht="18.75" customHeight="1">
      <c r="A78" s="250" t="s">
        <v>250</v>
      </c>
      <c r="B78" s="9"/>
      <c r="C78" s="149"/>
      <c r="D78" s="205"/>
      <c r="E78" s="205"/>
      <c r="F78" s="205"/>
      <c r="G78" s="205"/>
      <c r="H78" s="205"/>
      <c r="I78" s="205"/>
      <c r="J78" s="206"/>
      <c r="K78" s="206"/>
      <c r="L78" s="206"/>
      <c r="M78" s="206"/>
    </row>
    <row r="79" spans="1:14" s="8" customFormat="1" ht="18.75" customHeight="1">
      <c r="A79" s="148" t="s">
        <v>229</v>
      </c>
      <c r="B79" s="251" t="s">
        <v>198</v>
      </c>
      <c r="C79" s="145" t="s">
        <v>114</v>
      </c>
      <c r="D79" s="147">
        <v>32866</v>
      </c>
      <c r="E79" s="147">
        <v>18223</v>
      </c>
      <c r="F79" s="240">
        <v>20577</v>
      </c>
      <c r="G79" s="240">
        <v>15337</v>
      </c>
      <c r="H79" s="240">
        <v>16292</v>
      </c>
      <c r="I79" s="240">
        <v>6730</v>
      </c>
      <c r="J79" s="240">
        <v>16644</v>
      </c>
      <c r="K79" s="240">
        <v>17852</v>
      </c>
      <c r="L79" s="240">
        <v>15672</v>
      </c>
      <c r="M79" s="240">
        <v>19233</v>
      </c>
    </row>
    <row r="80" spans="1:14" s="8" customFormat="1" ht="18.75" customHeight="1">
      <c r="A80" s="207"/>
      <c r="B80" s="220" t="s">
        <v>251</v>
      </c>
      <c r="C80" s="220" t="s">
        <v>241</v>
      </c>
      <c r="D80" s="252"/>
      <c r="E80" s="252"/>
      <c r="F80" s="252"/>
      <c r="G80" s="252"/>
      <c r="H80" s="252"/>
      <c r="I80" s="252"/>
      <c r="J80" s="253"/>
      <c r="K80" s="253"/>
      <c r="L80" s="253"/>
      <c r="M80" s="253"/>
    </row>
    <row r="81" spans="1:14" ht="18.75" customHeight="1">
      <c r="A81" s="254" t="s">
        <v>231</v>
      </c>
      <c r="B81" s="212" t="s">
        <v>199</v>
      </c>
      <c r="C81" s="145" t="s">
        <v>114</v>
      </c>
      <c r="D81" s="147">
        <v>-17704</v>
      </c>
      <c r="E81" s="147">
        <v>-14747</v>
      </c>
      <c r="F81" s="240">
        <v>-13229</v>
      </c>
      <c r="G81" s="240">
        <v>-7582</v>
      </c>
      <c r="H81" s="240">
        <v>-10691</v>
      </c>
      <c r="I81" s="240">
        <v>-13340</v>
      </c>
      <c r="J81" s="240">
        <v>-13088</v>
      </c>
      <c r="K81" s="240">
        <v>-15220</v>
      </c>
      <c r="L81" s="240">
        <v>-36353</v>
      </c>
      <c r="M81" s="240">
        <v>-6962</v>
      </c>
      <c r="N81" s="8"/>
    </row>
    <row r="82" spans="1:14" ht="18.75" customHeight="1">
      <c r="A82" s="255"/>
      <c r="B82" s="208" t="s">
        <v>252</v>
      </c>
      <c r="C82" s="220" t="s">
        <v>241</v>
      </c>
      <c r="D82" s="235"/>
      <c r="E82" s="235"/>
      <c r="F82" s="256"/>
      <c r="G82" s="256"/>
      <c r="H82" s="256"/>
      <c r="I82" s="256"/>
      <c r="J82" s="257"/>
      <c r="K82" s="257"/>
      <c r="L82" s="257"/>
      <c r="M82" s="257"/>
      <c r="N82" s="8"/>
    </row>
    <row r="83" spans="1:14" ht="18.75" customHeight="1">
      <c r="A83" s="254" t="s">
        <v>233</v>
      </c>
      <c r="B83" s="258" t="s">
        <v>253</v>
      </c>
      <c r="C83" s="145" t="s">
        <v>114</v>
      </c>
      <c r="D83" s="147">
        <v>15162</v>
      </c>
      <c r="E83" s="147">
        <v>3476</v>
      </c>
      <c r="F83" s="240">
        <v>7348</v>
      </c>
      <c r="G83" s="240">
        <v>7755</v>
      </c>
      <c r="H83" s="240">
        <v>5601</v>
      </c>
      <c r="I83" s="240">
        <v>-6609</v>
      </c>
      <c r="J83" s="240">
        <v>3556</v>
      </c>
      <c r="K83" s="240">
        <v>2632</v>
      </c>
      <c r="L83" s="240">
        <v>-20681</v>
      </c>
      <c r="M83" s="240">
        <v>12271</v>
      </c>
      <c r="N83" s="8"/>
    </row>
    <row r="84" spans="1:14" ht="18.75" customHeight="1">
      <c r="A84" s="255"/>
      <c r="B84" s="208" t="s">
        <v>254</v>
      </c>
      <c r="C84" s="220" t="s">
        <v>241</v>
      </c>
      <c r="D84" s="235"/>
      <c r="E84" s="235"/>
      <c r="F84" s="235"/>
      <c r="G84" s="235"/>
      <c r="H84" s="235"/>
      <c r="I84" s="235"/>
      <c r="J84" s="237"/>
      <c r="K84" s="237"/>
      <c r="L84" s="237"/>
      <c r="M84" s="237"/>
      <c r="N84" s="8"/>
    </row>
    <row r="85" spans="1:14" ht="18.75" customHeight="1">
      <c r="A85" s="254" t="s">
        <v>236</v>
      </c>
      <c r="B85" s="212" t="s">
        <v>255</v>
      </c>
      <c r="C85" s="145" t="s">
        <v>114</v>
      </c>
      <c r="D85" s="147">
        <v>-8004</v>
      </c>
      <c r="E85" s="147">
        <v>-13818</v>
      </c>
      <c r="F85" s="240">
        <v>-5839</v>
      </c>
      <c r="G85" s="240">
        <v>-13927</v>
      </c>
      <c r="H85" s="240">
        <v>2151</v>
      </c>
      <c r="I85" s="240">
        <v>-3942</v>
      </c>
      <c r="J85" s="240">
        <v>-642</v>
      </c>
      <c r="K85" s="240">
        <v>2722</v>
      </c>
      <c r="L85" s="240">
        <v>23467</v>
      </c>
      <c r="M85" s="240">
        <v>-15530</v>
      </c>
      <c r="N85" s="8"/>
    </row>
    <row r="86" spans="1:14" ht="18.75" customHeight="1">
      <c r="A86" s="259"/>
      <c r="B86" s="224" t="s">
        <v>256</v>
      </c>
      <c r="C86" s="260" t="s">
        <v>241</v>
      </c>
      <c r="D86" s="261"/>
      <c r="E86" s="261"/>
      <c r="F86" s="261"/>
      <c r="G86" s="261"/>
      <c r="H86" s="261"/>
      <c r="I86" s="261"/>
      <c r="J86" s="262"/>
      <c r="K86" s="262"/>
      <c r="L86" s="262"/>
      <c r="M86" s="262"/>
      <c r="N86" s="8"/>
    </row>
    <row r="87" spans="1:14" ht="16.5" customHeight="1">
      <c r="A87" s="263" t="s">
        <v>257</v>
      </c>
      <c r="B87" s="264"/>
      <c r="C87" s="145"/>
      <c r="D87" s="265"/>
      <c r="E87" s="265"/>
      <c r="F87" s="265"/>
      <c r="G87" s="265"/>
      <c r="H87" s="265"/>
      <c r="I87" s="265"/>
      <c r="J87" s="266"/>
      <c r="K87" s="266"/>
      <c r="L87" s="266"/>
      <c r="M87" s="266"/>
      <c r="N87" s="8"/>
    </row>
    <row r="88" spans="1:14" s="271" customFormat="1" ht="15.75">
      <c r="A88" s="263" t="s">
        <v>200</v>
      </c>
      <c r="B88" s="267"/>
      <c r="C88" s="251"/>
      <c r="D88" s="268"/>
      <c r="E88" s="268"/>
      <c r="F88" s="268"/>
      <c r="G88" s="268"/>
      <c r="H88" s="268"/>
      <c r="I88" s="268"/>
      <c r="J88" s="269"/>
      <c r="K88" s="269"/>
      <c r="L88" s="269"/>
      <c r="M88" s="269"/>
      <c r="N88" s="270"/>
    </row>
    <row r="89" spans="1:14" s="271" customFormat="1" ht="18.75" customHeight="1">
      <c r="A89" s="263" t="s">
        <v>201</v>
      </c>
      <c r="B89" s="267"/>
      <c r="C89" s="251"/>
      <c r="D89" s="268"/>
      <c r="E89" s="268"/>
      <c r="F89" s="268"/>
      <c r="G89" s="268"/>
      <c r="H89" s="268"/>
      <c r="I89" s="268"/>
      <c r="J89" s="269"/>
      <c r="K89" s="269"/>
      <c r="L89" s="269"/>
      <c r="M89" s="269"/>
      <c r="N89" s="270"/>
    </row>
    <row r="90" spans="1:14" s="11" customFormat="1" ht="18.75" customHeight="1">
      <c r="A90" s="272" t="s">
        <v>229</v>
      </c>
      <c r="B90" s="204" t="s">
        <v>38</v>
      </c>
      <c r="C90" s="145" t="s">
        <v>114</v>
      </c>
      <c r="D90" s="146">
        <v>9666</v>
      </c>
      <c r="E90" s="146">
        <v>10516</v>
      </c>
      <c r="F90" s="146">
        <v>13568</v>
      </c>
      <c r="G90" s="146">
        <v>9261</v>
      </c>
      <c r="H90" s="146">
        <v>10656</v>
      </c>
      <c r="I90" s="146">
        <v>14565</v>
      </c>
      <c r="J90" s="147">
        <v>17588</v>
      </c>
      <c r="K90" s="147">
        <v>13263</v>
      </c>
      <c r="L90" s="147">
        <v>11812</v>
      </c>
      <c r="M90" s="147">
        <v>9697</v>
      </c>
      <c r="N90" s="9"/>
    </row>
    <row r="91" spans="1:14" ht="18.75" customHeight="1">
      <c r="A91" s="255"/>
      <c r="B91" s="208" t="s">
        <v>258</v>
      </c>
      <c r="C91" s="220" t="s">
        <v>241</v>
      </c>
      <c r="D91" s="235"/>
      <c r="E91" s="235"/>
      <c r="F91" s="235"/>
      <c r="G91" s="235"/>
      <c r="H91" s="235"/>
      <c r="I91" s="235"/>
      <c r="J91" s="237"/>
      <c r="K91" s="237"/>
      <c r="L91" s="237"/>
      <c r="M91" s="237"/>
      <c r="N91" s="8"/>
    </row>
    <row r="92" spans="1:14" s="11" customFormat="1" ht="18.75" customHeight="1">
      <c r="A92" s="272" t="s">
        <v>231</v>
      </c>
      <c r="B92" s="204" t="s">
        <v>39</v>
      </c>
      <c r="C92" s="145" t="s">
        <v>114</v>
      </c>
      <c r="D92" s="146">
        <v>12952</v>
      </c>
      <c r="E92" s="146">
        <v>11716</v>
      </c>
      <c r="F92" s="146">
        <v>13055</v>
      </c>
      <c r="G92" s="146">
        <v>11967</v>
      </c>
      <c r="H92" s="146">
        <v>11014</v>
      </c>
      <c r="I92" s="146">
        <v>10465</v>
      </c>
      <c r="J92" s="147">
        <v>10393</v>
      </c>
      <c r="K92" s="147">
        <v>10969</v>
      </c>
      <c r="L92" s="147">
        <v>9256</v>
      </c>
      <c r="M92" s="147">
        <v>10843</v>
      </c>
      <c r="N92" s="9"/>
    </row>
    <row r="93" spans="1:14" ht="18.75" customHeight="1">
      <c r="A93" s="255"/>
      <c r="B93" s="208" t="s">
        <v>259</v>
      </c>
      <c r="C93" s="220" t="s">
        <v>241</v>
      </c>
      <c r="D93" s="235"/>
      <c r="E93" s="235"/>
      <c r="F93" s="235"/>
      <c r="G93" s="235"/>
      <c r="H93" s="235"/>
      <c r="I93" s="235"/>
      <c r="J93" s="237"/>
      <c r="K93" s="237"/>
      <c r="L93" s="237"/>
      <c r="M93" s="237"/>
      <c r="N93" s="8"/>
    </row>
    <row r="94" spans="1:14" s="11" customFormat="1" ht="18.75" customHeight="1">
      <c r="A94" s="272" t="s">
        <v>233</v>
      </c>
      <c r="B94" s="273" t="s">
        <v>40</v>
      </c>
      <c r="C94" s="145" t="s">
        <v>114</v>
      </c>
      <c r="D94" s="146">
        <v>12752</v>
      </c>
      <c r="E94" s="146">
        <v>12910</v>
      </c>
      <c r="F94" s="146">
        <v>13079</v>
      </c>
      <c r="G94" s="146">
        <v>12568</v>
      </c>
      <c r="H94" s="146">
        <v>12440</v>
      </c>
      <c r="I94" s="146">
        <v>13047</v>
      </c>
      <c r="J94" s="147">
        <v>12325</v>
      </c>
      <c r="K94" s="147">
        <v>11881</v>
      </c>
      <c r="L94" s="147">
        <v>10253</v>
      </c>
      <c r="M94" s="147">
        <v>10448</v>
      </c>
      <c r="N94" s="9"/>
    </row>
    <row r="95" spans="1:14" ht="18.75" customHeight="1">
      <c r="A95" s="255"/>
      <c r="B95" s="208" t="s">
        <v>260</v>
      </c>
      <c r="C95" s="220" t="s">
        <v>241</v>
      </c>
      <c r="D95" s="235"/>
      <c r="E95" s="235"/>
      <c r="F95" s="235"/>
      <c r="G95" s="235"/>
      <c r="H95" s="235"/>
      <c r="I95" s="235"/>
      <c r="J95" s="237"/>
      <c r="K95" s="237"/>
      <c r="L95" s="237"/>
      <c r="M95" s="237"/>
      <c r="N95" s="8"/>
    </row>
    <row r="96" spans="1:14" ht="18.75" customHeight="1">
      <c r="A96" s="272" t="s">
        <v>236</v>
      </c>
      <c r="B96" s="204" t="s">
        <v>41</v>
      </c>
      <c r="C96" s="145" t="s">
        <v>124</v>
      </c>
      <c r="D96" s="146">
        <v>9165</v>
      </c>
      <c r="E96" s="146">
        <v>8833</v>
      </c>
      <c r="F96" s="146">
        <v>8071</v>
      </c>
      <c r="G96" s="146">
        <v>7537</v>
      </c>
      <c r="H96" s="146">
        <v>7724</v>
      </c>
      <c r="I96" s="146">
        <v>6997</v>
      </c>
      <c r="J96" s="147">
        <v>5215</v>
      </c>
      <c r="K96" s="147">
        <v>5262</v>
      </c>
      <c r="L96" s="147">
        <v>6747</v>
      </c>
      <c r="M96" s="147">
        <v>6358</v>
      </c>
      <c r="N96" s="8"/>
    </row>
    <row r="97" spans="1:15" ht="18.75" customHeight="1" thickBot="1">
      <c r="A97" s="274"/>
      <c r="B97" s="275" t="s">
        <v>261</v>
      </c>
      <c r="C97" s="276" t="s">
        <v>262</v>
      </c>
      <c r="D97" s="277"/>
      <c r="E97" s="277"/>
      <c r="F97" s="277"/>
      <c r="G97" s="277"/>
      <c r="H97" s="277"/>
      <c r="I97" s="277"/>
      <c r="J97" s="278"/>
      <c r="K97" s="278"/>
      <c r="L97" s="278"/>
      <c r="M97" s="278"/>
      <c r="N97" s="8"/>
    </row>
    <row r="98" spans="1:15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5" ht="16.5" customHeight="1">
      <c r="A99" s="279"/>
      <c r="B99" s="136"/>
      <c r="C99" s="137"/>
      <c r="D99" s="138">
        <v>2006</v>
      </c>
      <c r="E99" s="138">
        <v>2007</v>
      </c>
      <c r="F99" s="138">
        <v>2008</v>
      </c>
      <c r="G99" s="138">
        <v>2009</v>
      </c>
      <c r="H99" s="138">
        <v>2010</v>
      </c>
      <c r="I99" s="138">
        <v>2011</v>
      </c>
      <c r="J99" s="138">
        <f t="shared" ref="J99:L100" si="9">J54</f>
        <v>2012</v>
      </c>
      <c r="K99" s="138">
        <f t="shared" si="9"/>
        <v>2013</v>
      </c>
      <c r="L99" s="138">
        <f t="shared" si="9"/>
        <v>2014</v>
      </c>
      <c r="M99" s="138">
        <f>M54</f>
        <v>2015</v>
      </c>
    </row>
    <row r="100" spans="1:15" ht="16.5" customHeight="1">
      <c r="A100" s="280"/>
      <c r="B100" s="140"/>
      <c r="C100" s="141"/>
      <c r="D100" s="142">
        <v>39172</v>
      </c>
      <c r="E100" s="142">
        <v>39538</v>
      </c>
      <c r="F100" s="142">
        <v>39903</v>
      </c>
      <c r="G100" s="142">
        <v>40268</v>
      </c>
      <c r="H100" s="142">
        <f>H55</f>
        <v>40633</v>
      </c>
      <c r="I100" s="142">
        <f>I55</f>
        <v>40999</v>
      </c>
      <c r="J100" s="142">
        <f t="shared" si="9"/>
        <v>41364</v>
      </c>
      <c r="K100" s="142">
        <f t="shared" si="9"/>
        <v>41729</v>
      </c>
      <c r="L100" s="142">
        <f t="shared" si="9"/>
        <v>42094</v>
      </c>
      <c r="M100" s="142">
        <f>M55</f>
        <v>42460</v>
      </c>
    </row>
    <row r="101" spans="1:15" ht="18.75" customHeight="1">
      <c r="A101" s="281" t="s">
        <v>263</v>
      </c>
      <c r="B101" s="149"/>
      <c r="C101" s="145"/>
      <c r="D101" s="265"/>
      <c r="E101" s="265"/>
      <c r="F101" s="265"/>
      <c r="G101" s="265"/>
      <c r="H101" s="265"/>
      <c r="I101" s="265"/>
      <c r="J101" s="266"/>
      <c r="K101" s="266"/>
      <c r="L101" s="266"/>
      <c r="M101" s="266"/>
      <c r="N101" s="8"/>
    </row>
    <row r="102" spans="1:15" ht="18.75" customHeight="1">
      <c r="A102" s="272" t="s">
        <v>229</v>
      </c>
      <c r="B102" s="204" t="s">
        <v>42</v>
      </c>
      <c r="C102" s="145" t="s">
        <v>264</v>
      </c>
      <c r="D102" s="223">
        <v>664.75342514688828</v>
      </c>
      <c r="E102" s="223">
        <v>634.46092389693592</v>
      </c>
      <c r="F102" s="223">
        <v>516.97262665755693</v>
      </c>
      <c r="G102" s="223">
        <v>528.96000958073648</v>
      </c>
      <c r="H102" s="223">
        <v>501.95</v>
      </c>
      <c r="I102" s="223">
        <v>489.78</v>
      </c>
      <c r="J102" s="223">
        <v>539.80999999999995</v>
      </c>
      <c r="K102" s="223">
        <v>618.28</v>
      </c>
      <c r="L102" s="223">
        <v>702.53</v>
      </c>
      <c r="M102" s="282">
        <v>668.44</v>
      </c>
      <c r="N102" s="8"/>
    </row>
    <row r="103" spans="1:15" ht="18.75" customHeight="1">
      <c r="A103" s="255"/>
      <c r="B103" s="208" t="s">
        <v>265</v>
      </c>
      <c r="C103" s="220" t="s">
        <v>266</v>
      </c>
      <c r="D103" s="252"/>
      <c r="E103" s="252"/>
      <c r="F103" s="252"/>
      <c r="G103" s="252"/>
      <c r="H103" s="252"/>
      <c r="I103" s="252"/>
      <c r="J103" s="253"/>
      <c r="K103" s="253"/>
      <c r="L103" s="253"/>
      <c r="M103" s="253"/>
      <c r="N103" s="8"/>
    </row>
    <row r="104" spans="1:15" ht="18.75" customHeight="1">
      <c r="A104" s="272" t="s">
        <v>231</v>
      </c>
      <c r="B104" s="204" t="s">
        <v>43</v>
      </c>
      <c r="C104" s="145" t="s">
        <v>264</v>
      </c>
      <c r="D104" s="221">
        <v>47.17597191604893</v>
      </c>
      <c r="E104" s="221">
        <v>8.4</v>
      </c>
      <c r="F104" s="221">
        <v>-31.775182646016347</v>
      </c>
      <c r="G104" s="221">
        <v>13.72023340167166</v>
      </c>
      <c r="H104" s="221">
        <v>21.39</v>
      </c>
      <c r="I104" s="221">
        <v>10.48</v>
      </c>
      <c r="J104" s="223">
        <v>14.29</v>
      </c>
      <c r="K104" s="223">
        <v>26.96</v>
      </c>
      <c r="L104" s="223">
        <v>29.53</v>
      </c>
      <c r="M104" s="223">
        <v>16.010000000000002</v>
      </c>
      <c r="N104" s="8"/>
    </row>
    <row r="105" spans="1:15" ht="18.75" customHeight="1">
      <c r="A105" s="255"/>
      <c r="B105" s="208" t="s">
        <v>267</v>
      </c>
      <c r="C105" s="220" t="s">
        <v>266</v>
      </c>
      <c r="D105" s="227"/>
      <c r="E105" s="227"/>
      <c r="F105" s="227"/>
      <c r="G105" s="227"/>
      <c r="H105" s="227"/>
      <c r="I105" s="227"/>
      <c r="J105" s="283"/>
      <c r="K105" s="283"/>
      <c r="L105" s="283"/>
      <c r="M105" s="283"/>
      <c r="N105" s="8"/>
    </row>
    <row r="106" spans="1:15" ht="18.75" customHeight="1">
      <c r="A106" s="272" t="s">
        <v>233</v>
      </c>
      <c r="B106" s="204" t="s">
        <v>44</v>
      </c>
      <c r="C106" s="145" t="s">
        <v>2</v>
      </c>
      <c r="D106" s="284">
        <v>18.060041275167787</v>
      </c>
      <c r="E106" s="284">
        <v>60.1</v>
      </c>
      <c r="F106" s="285" t="s">
        <v>1</v>
      </c>
      <c r="G106" s="284">
        <v>39.066478516636423</v>
      </c>
      <c r="H106" s="286">
        <v>23.9</v>
      </c>
      <c r="I106" s="286">
        <v>41.6</v>
      </c>
      <c r="J106" s="284">
        <v>25.1</v>
      </c>
      <c r="K106" s="284">
        <v>14.7</v>
      </c>
      <c r="L106" s="284">
        <v>18.100000000000001</v>
      </c>
      <c r="M106" s="284">
        <v>27.5</v>
      </c>
      <c r="N106" s="8"/>
    </row>
    <row r="107" spans="1:15" ht="18.75" customHeight="1">
      <c r="A107" s="255"/>
      <c r="B107" s="208" t="s">
        <v>268</v>
      </c>
      <c r="C107" s="220" t="s">
        <v>269</v>
      </c>
      <c r="D107" s="252"/>
      <c r="E107" s="252"/>
      <c r="F107" s="252"/>
      <c r="G107" s="252"/>
      <c r="H107" s="287"/>
      <c r="I107" s="287"/>
      <c r="J107" s="253"/>
      <c r="K107" s="253"/>
      <c r="L107" s="253"/>
      <c r="M107" s="253"/>
      <c r="N107" s="8"/>
    </row>
    <row r="108" spans="1:15" ht="18.75" customHeight="1">
      <c r="A108" s="272" t="s">
        <v>270</v>
      </c>
      <c r="B108" s="204" t="s">
        <v>271</v>
      </c>
      <c r="C108" s="145" t="s">
        <v>272</v>
      </c>
      <c r="D108" s="284">
        <v>1.2816782400357494</v>
      </c>
      <c r="E108" s="284">
        <v>0.79595130445265061</v>
      </c>
      <c r="F108" s="284">
        <v>0.76406366533144954</v>
      </c>
      <c r="G108" s="284">
        <v>1.0133091165527683</v>
      </c>
      <c r="H108" s="286">
        <v>1</v>
      </c>
      <c r="I108" s="286">
        <v>0.9</v>
      </c>
      <c r="J108" s="284">
        <v>0.67</v>
      </c>
      <c r="K108" s="284">
        <v>0.64</v>
      </c>
      <c r="L108" s="284">
        <v>0.76</v>
      </c>
      <c r="M108" s="284">
        <v>0.66</v>
      </c>
      <c r="N108" s="8"/>
    </row>
    <row r="109" spans="1:15" ht="18.75" customHeight="1">
      <c r="A109" s="259"/>
      <c r="B109" s="224" t="s">
        <v>273</v>
      </c>
      <c r="C109" s="225" t="s">
        <v>269</v>
      </c>
      <c r="D109" s="261"/>
      <c r="E109" s="261"/>
      <c r="F109" s="261"/>
      <c r="G109" s="261"/>
      <c r="H109" s="261"/>
      <c r="I109" s="261"/>
      <c r="J109" s="262"/>
      <c r="K109" s="262"/>
      <c r="L109" s="262"/>
      <c r="M109" s="262"/>
      <c r="N109" s="8"/>
    </row>
    <row r="110" spans="1:15" ht="18.75" customHeight="1">
      <c r="A110" s="281" t="s">
        <v>274</v>
      </c>
      <c r="B110" s="149"/>
      <c r="C110" s="145"/>
      <c r="D110" s="265"/>
      <c r="E110" s="265"/>
      <c r="F110" s="265"/>
      <c r="G110" s="265"/>
      <c r="H110" s="265"/>
      <c r="I110" s="265"/>
      <c r="J110" s="266"/>
      <c r="K110" s="266"/>
      <c r="L110" s="266"/>
      <c r="M110" s="266"/>
      <c r="N110" s="8"/>
      <c r="O110" s="8"/>
    </row>
    <row r="111" spans="1:15" ht="18.75" customHeight="1">
      <c r="A111" s="272" t="s">
        <v>275</v>
      </c>
      <c r="B111" s="204" t="s">
        <v>276</v>
      </c>
      <c r="C111" s="145" t="s">
        <v>277</v>
      </c>
      <c r="D111" s="147">
        <v>3938.9238359999999</v>
      </c>
      <c r="E111" s="147">
        <v>3905.802713</v>
      </c>
      <c r="F111" s="147">
        <v>3684</v>
      </c>
      <c r="G111" s="147">
        <v>2410</v>
      </c>
      <c r="H111" s="147">
        <v>3614</v>
      </c>
      <c r="I111" s="147">
        <v>3011</v>
      </c>
      <c r="J111" s="147">
        <v>2409</v>
      </c>
      <c r="K111" s="147">
        <v>2408</v>
      </c>
      <c r="L111" s="147">
        <v>2408</v>
      </c>
      <c r="M111" s="147">
        <v>2381</v>
      </c>
      <c r="N111" s="120"/>
      <c r="O111" s="8"/>
    </row>
    <row r="112" spans="1:15" ht="18.75" customHeight="1">
      <c r="A112" s="255"/>
      <c r="B112" s="208" t="s">
        <v>278</v>
      </c>
      <c r="C112" s="220" t="s">
        <v>279</v>
      </c>
      <c r="D112" s="227"/>
      <c r="E112" s="227"/>
      <c r="F112" s="227"/>
      <c r="G112" s="227"/>
      <c r="H112" s="227"/>
      <c r="I112" s="227"/>
      <c r="J112" s="283"/>
      <c r="K112" s="283"/>
      <c r="L112" s="283"/>
      <c r="M112" s="283"/>
      <c r="N112" s="8"/>
      <c r="O112" s="8"/>
    </row>
    <row r="113" spans="1:14" ht="18.75" customHeight="1">
      <c r="A113" s="272" t="s">
        <v>280</v>
      </c>
      <c r="B113" s="149" t="s">
        <v>281</v>
      </c>
      <c r="C113" s="145" t="s">
        <v>282</v>
      </c>
      <c r="D113" s="221">
        <v>15</v>
      </c>
      <c r="E113" s="221">
        <v>15</v>
      </c>
      <c r="F113" s="221">
        <v>15</v>
      </c>
      <c r="G113" s="221">
        <v>10</v>
      </c>
      <c r="H113" s="221">
        <v>15</v>
      </c>
      <c r="I113" s="221">
        <v>12.5</v>
      </c>
      <c r="J113" s="223">
        <v>10</v>
      </c>
      <c r="K113" s="223">
        <v>10</v>
      </c>
      <c r="L113" s="223">
        <f>SUM(L114:L115)</f>
        <v>10</v>
      </c>
      <c r="M113" s="223">
        <v>10</v>
      </c>
      <c r="N113" s="8"/>
    </row>
    <row r="114" spans="1:14" ht="18.75" customHeight="1">
      <c r="A114" s="272"/>
      <c r="B114" s="149" t="s">
        <v>283</v>
      </c>
      <c r="C114" s="145" t="s">
        <v>282</v>
      </c>
      <c r="D114" s="221">
        <v>7.5</v>
      </c>
      <c r="E114" s="221">
        <v>7.5</v>
      </c>
      <c r="F114" s="221">
        <v>7.5</v>
      </c>
      <c r="G114" s="221">
        <v>5</v>
      </c>
      <c r="H114" s="221">
        <v>7.5</v>
      </c>
      <c r="I114" s="221">
        <v>7.5</v>
      </c>
      <c r="J114" s="223">
        <v>5</v>
      </c>
      <c r="K114" s="223">
        <v>5</v>
      </c>
      <c r="L114" s="223">
        <v>5</v>
      </c>
      <c r="M114" s="223">
        <v>5</v>
      </c>
      <c r="N114" s="8"/>
    </row>
    <row r="115" spans="1:14" ht="18.75" customHeight="1">
      <c r="A115" s="255"/>
      <c r="B115" s="208" t="s">
        <v>284</v>
      </c>
      <c r="C115" s="220" t="s">
        <v>282</v>
      </c>
      <c r="D115" s="288">
        <v>7.5</v>
      </c>
      <c r="E115" s="288">
        <v>7.5</v>
      </c>
      <c r="F115" s="288">
        <v>7.5</v>
      </c>
      <c r="G115" s="288">
        <v>5</v>
      </c>
      <c r="H115" s="288">
        <v>7.5</v>
      </c>
      <c r="I115" s="288">
        <v>5</v>
      </c>
      <c r="J115" s="289">
        <v>5</v>
      </c>
      <c r="K115" s="289">
        <v>5</v>
      </c>
      <c r="L115" s="289">
        <v>5</v>
      </c>
      <c r="M115" s="289">
        <v>5</v>
      </c>
      <c r="N115" s="8"/>
    </row>
    <row r="116" spans="1:14" ht="18.75" customHeight="1">
      <c r="A116" s="272" t="s">
        <v>285</v>
      </c>
      <c r="B116" s="204" t="s">
        <v>286</v>
      </c>
      <c r="C116" s="145"/>
      <c r="D116" s="205">
        <v>0.31795847315436243</v>
      </c>
      <c r="E116" s="205">
        <v>1.7867937015061617</v>
      </c>
      <c r="F116" s="285" t="s">
        <v>1</v>
      </c>
      <c r="G116" s="205">
        <v>0.72885221113127652</v>
      </c>
      <c r="H116" s="205">
        <v>0.70099999999999996</v>
      </c>
      <c r="I116" s="205">
        <v>1.1930000000000001</v>
      </c>
      <c r="J116" s="206">
        <v>0.7</v>
      </c>
      <c r="K116" s="206">
        <v>0.371</v>
      </c>
      <c r="L116" s="206">
        <v>0.33900000000000002</v>
      </c>
      <c r="M116" s="206">
        <f>M113/M104</f>
        <v>0.62460961898813239</v>
      </c>
      <c r="N116" s="8"/>
    </row>
    <row r="117" spans="1:14" ht="18.75" customHeight="1">
      <c r="A117" s="259"/>
      <c r="B117" s="224" t="s">
        <v>287</v>
      </c>
      <c r="C117" s="225"/>
      <c r="D117" s="290"/>
      <c r="E117" s="290"/>
      <c r="F117" s="261"/>
      <c r="G117" s="261"/>
      <c r="H117" s="261"/>
      <c r="I117" s="291"/>
      <c r="J117" s="292"/>
      <c r="K117" s="292"/>
      <c r="L117" s="292"/>
      <c r="M117" s="292"/>
      <c r="N117" s="8"/>
    </row>
    <row r="118" spans="1:14" ht="20.25" customHeight="1">
      <c r="A118" s="293"/>
      <c r="B118" s="1"/>
      <c r="C118" s="7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</row>
    <row r="119" spans="1:14" ht="18.75" customHeight="1">
      <c r="A119" s="295" t="s">
        <v>288</v>
      </c>
      <c r="C119" s="7"/>
      <c r="D119" s="296"/>
      <c r="E119" s="296"/>
      <c r="F119" s="296"/>
      <c r="G119" s="296"/>
      <c r="H119" s="296"/>
      <c r="I119" s="296"/>
      <c r="J119" s="296"/>
      <c r="K119" s="296"/>
      <c r="L119" s="296"/>
      <c r="M119" s="296"/>
    </row>
    <row r="120" spans="1:14" ht="18.75" customHeight="1">
      <c r="A120" s="149" t="s">
        <v>289</v>
      </c>
      <c r="B120" s="1"/>
      <c r="C120" s="7"/>
      <c r="D120" s="296"/>
      <c r="E120" s="296"/>
      <c r="F120" s="296"/>
      <c r="G120" s="296"/>
      <c r="H120" s="296"/>
      <c r="I120" s="296"/>
      <c r="J120" s="296"/>
      <c r="K120" s="296"/>
      <c r="L120" s="296"/>
      <c r="M120" s="296"/>
    </row>
    <row r="121" spans="1:14" ht="18.75" customHeight="1">
      <c r="A121" s="149"/>
      <c r="B121" s="1" t="s">
        <v>290</v>
      </c>
      <c r="C121" s="7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</row>
    <row r="122" spans="1:14" ht="18.75" customHeight="1">
      <c r="A122" s="7"/>
      <c r="B122" s="1" t="s">
        <v>291</v>
      </c>
      <c r="C122" s="1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4" ht="18.75" customHeight="1">
      <c r="A123" s="7"/>
      <c r="B123" s="297" t="s">
        <v>292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4" ht="18.75" customHeight="1">
      <c r="A124" s="7"/>
      <c r="B124" s="1" t="s">
        <v>293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18.75" customHeight="1">
      <c r="A125" s="7" t="s">
        <v>294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4" ht="18.75" customHeight="1">
      <c r="A126" s="7"/>
      <c r="B126" s="1" t="s">
        <v>295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4" ht="18.75" customHeight="1">
      <c r="A127" s="7"/>
      <c r="B127" s="1" t="s">
        <v>296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4" ht="18.75" customHeight="1">
      <c r="A128" s="7"/>
      <c r="B128" s="1" t="s">
        <v>297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8.75" customHeight="1">
      <c r="A129" s="7" t="s">
        <v>298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8.75" customHeight="1">
      <c r="A130" s="7"/>
      <c r="B130" s="1" t="s">
        <v>299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8.75" customHeight="1">
      <c r="A131" s="7"/>
      <c r="B131" s="1" t="s">
        <v>300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8.75" customHeight="1">
      <c r="A132" s="7"/>
      <c r="B132" s="1" t="s">
        <v>301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8.75" customHeight="1">
      <c r="A133" s="1"/>
      <c r="B133" s="1" t="s">
        <v>302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>
      <c r="A134" s="7" t="s">
        <v>303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>
      <c r="A135" s="1"/>
      <c r="B135" s="1" t="s">
        <v>304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</sheetData>
  <mergeCells count="1">
    <mergeCell ref="A2:M2"/>
  </mergeCells>
  <phoneticPr fontId="2"/>
  <pageMargins left="0.39370078740157483" right="0" top="0" bottom="0" header="0.51181102362204722" footer="0.51181102362204722"/>
  <pageSetup paperSize="9" scale="71" fitToHeight="3" orientation="landscape" r:id="rId1"/>
  <headerFooter alignWithMargins="0"/>
  <rowBreaks count="2" manualBreakCount="2">
    <brk id="53" max="16383" man="1"/>
    <brk id="9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zoomScale="8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7" sqref="D17"/>
    </sheetView>
  </sheetViews>
  <sheetFormatPr defaultRowHeight="15"/>
  <cols>
    <col min="1" max="1" width="4.625" style="2" customWidth="1"/>
    <col min="2" max="2" width="43.875" style="2" customWidth="1"/>
    <col min="3" max="4" width="11.125" style="2" customWidth="1"/>
    <col min="5" max="5" width="12" style="2" customWidth="1"/>
    <col min="6" max="12" width="11.125" style="2" customWidth="1"/>
    <col min="13" max="13" width="9" style="8"/>
    <col min="14" max="16384" width="9" style="2"/>
  </cols>
  <sheetData>
    <row r="1" spans="1:12" ht="24" customHeight="1">
      <c r="A1" s="126" t="s">
        <v>45</v>
      </c>
      <c r="B1" s="123"/>
      <c r="C1" s="123"/>
    </row>
    <row r="2" spans="1:12" ht="15" customHeight="1">
      <c r="A2" s="302" t="s">
        <v>113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15" customHeight="1">
      <c r="A3" s="12"/>
      <c r="B3" s="12"/>
      <c r="C3" s="12">
        <v>2006</v>
      </c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f>'Financial Hilight'!J3</f>
        <v>2012</v>
      </c>
      <c r="J3" s="12">
        <f>'Financial Hilight'!K3</f>
        <v>2013</v>
      </c>
      <c r="K3" s="12">
        <f>'Financial Hilight'!L3</f>
        <v>2014</v>
      </c>
      <c r="L3" s="12">
        <f>'Financial Hilight'!M3</f>
        <v>2015</v>
      </c>
    </row>
    <row r="4" spans="1:12" ht="15" customHeight="1">
      <c r="A4" s="12"/>
      <c r="B4" s="12"/>
      <c r="C4" s="301">
        <v>39172</v>
      </c>
      <c r="D4" s="301">
        <v>39538</v>
      </c>
      <c r="E4" s="301">
        <v>39903</v>
      </c>
      <c r="F4" s="301">
        <v>40268</v>
      </c>
      <c r="G4" s="301">
        <f>'Financial Hilight'!H4</f>
        <v>40633</v>
      </c>
      <c r="H4" s="301">
        <f>'Financial Hilight'!I4</f>
        <v>40999</v>
      </c>
      <c r="I4" s="301">
        <f>'Financial Hilight'!J4</f>
        <v>41364</v>
      </c>
      <c r="J4" s="301">
        <f>'Financial Hilight'!K4</f>
        <v>41729</v>
      </c>
      <c r="K4" s="301">
        <f>'Financial Hilight'!L4</f>
        <v>42094</v>
      </c>
      <c r="L4" s="301">
        <f>'Financial Hilight'!M4</f>
        <v>42460</v>
      </c>
    </row>
    <row r="5" spans="1:12" ht="15" customHeight="1">
      <c r="A5" s="13"/>
      <c r="B5" s="13"/>
      <c r="C5" s="301"/>
      <c r="D5" s="301"/>
      <c r="E5" s="301"/>
      <c r="F5" s="301"/>
      <c r="G5" s="301">
        <f>'Financial Hilight'!H5</f>
        <v>0</v>
      </c>
      <c r="H5" s="301">
        <f>'Financial Hilight'!I5</f>
        <v>0</v>
      </c>
      <c r="I5" s="301">
        <f>'Financial Hilight'!J5</f>
        <v>0</v>
      </c>
      <c r="J5" s="301">
        <f>'Financial Hilight'!K5</f>
        <v>0</v>
      </c>
      <c r="K5" s="301">
        <f>'Financial Hilight'!L5</f>
        <v>0</v>
      </c>
      <c r="L5" s="301">
        <f>'Financial Hilight'!M5</f>
        <v>0</v>
      </c>
    </row>
    <row r="6" spans="1:12" ht="15" customHeight="1">
      <c r="A6" s="305" t="s">
        <v>99</v>
      </c>
      <c r="B6" s="304"/>
      <c r="C6" s="66">
        <v>255374</v>
      </c>
      <c r="D6" s="66">
        <v>225252</v>
      </c>
      <c r="E6" s="65">
        <v>212409</v>
      </c>
      <c r="F6" s="65">
        <v>170843</v>
      </c>
      <c r="G6" s="65">
        <v>190971</v>
      </c>
      <c r="H6" s="65">
        <v>185237</v>
      </c>
      <c r="I6" s="95">
        <v>183362</v>
      </c>
      <c r="J6" s="95">
        <v>206047</v>
      </c>
      <c r="K6" s="95">
        <v>209659</v>
      </c>
      <c r="L6" s="95">
        <v>206956</v>
      </c>
    </row>
    <row r="7" spans="1:12" ht="15" customHeight="1">
      <c r="A7" s="15" t="s">
        <v>15</v>
      </c>
      <c r="B7" s="15"/>
      <c r="C7" s="67"/>
      <c r="D7" s="67"/>
      <c r="E7" s="68"/>
      <c r="F7" s="68"/>
      <c r="G7" s="68"/>
      <c r="H7" s="68"/>
      <c r="I7" s="96"/>
      <c r="J7" s="96"/>
      <c r="K7" s="96"/>
      <c r="L7" s="96"/>
    </row>
    <row r="8" spans="1:12" ht="15" customHeight="1">
      <c r="A8" s="305" t="s">
        <v>100</v>
      </c>
      <c r="B8" s="304"/>
      <c r="C8" s="66">
        <v>187891</v>
      </c>
      <c r="D8" s="66">
        <v>166513</v>
      </c>
      <c r="E8" s="65">
        <v>164210</v>
      </c>
      <c r="F8" s="65">
        <v>122051</v>
      </c>
      <c r="G8" s="65">
        <v>136090</v>
      </c>
      <c r="H8" s="65">
        <v>135140</v>
      </c>
      <c r="I8" s="95">
        <v>131528</v>
      </c>
      <c r="J8" s="95">
        <v>150330</v>
      </c>
      <c r="K8" s="95">
        <v>150301</v>
      </c>
      <c r="L8" s="95">
        <v>146084</v>
      </c>
    </row>
    <row r="9" spans="1:12" ht="15" customHeight="1">
      <c r="A9" s="304" t="s">
        <v>173</v>
      </c>
      <c r="B9" s="304"/>
      <c r="C9" s="66"/>
      <c r="D9" s="66"/>
      <c r="E9" s="65"/>
      <c r="F9" s="65"/>
      <c r="G9" s="65"/>
      <c r="H9" s="65"/>
      <c r="I9" s="95"/>
      <c r="J9" s="95"/>
      <c r="K9" s="95"/>
      <c r="L9" s="95"/>
    </row>
    <row r="10" spans="1:12" ht="15" customHeight="1">
      <c r="A10" s="305" t="s">
        <v>125</v>
      </c>
      <c r="B10" s="304"/>
      <c r="C10" s="66">
        <v>49717</v>
      </c>
      <c r="D10" s="66">
        <v>49712</v>
      </c>
      <c r="E10" s="65">
        <v>49838</v>
      </c>
      <c r="F10" s="65">
        <v>41251</v>
      </c>
      <c r="G10" s="65">
        <v>43699</v>
      </c>
      <c r="H10" s="65">
        <v>45370</v>
      </c>
      <c r="I10" s="95">
        <v>43878</v>
      </c>
      <c r="J10" s="95">
        <v>45014</v>
      </c>
      <c r="K10" s="95">
        <v>48452</v>
      </c>
      <c r="L10" s="95">
        <v>50630</v>
      </c>
    </row>
    <row r="11" spans="1:12" ht="15" customHeight="1">
      <c r="A11" s="303" t="s">
        <v>7</v>
      </c>
      <c r="B11" s="303"/>
      <c r="C11" s="67"/>
      <c r="D11" s="67"/>
      <c r="E11" s="68"/>
      <c r="F11" s="68"/>
      <c r="G11" s="68"/>
      <c r="H11" s="68"/>
      <c r="I11" s="96"/>
      <c r="J11" s="96"/>
      <c r="K11" s="96"/>
      <c r="L11" s="96"/>
    </row>
    <row r="12" spans="1:12" ht="15" customHeight="1">
      <c r="A12" s="305" t="s">
        <v>101</v>
      </c>
      <c r="B12" s="304"/>
      <c r="C12" s="66">
        <v>17765</v>
      </c>
      <c r="D12" s="66">
        <v>9026</v>
      </c>
      <c r="E12" s="65">
        <v>-1639</v>
      </c>
      <c r="F12" s="65">
        <v>7540</v>
      </c>
      <c r="G12" s="65">
        <v>11181</v>
      </c>
      <c r="H12" s="65">
        <v>4726</v>
      </c>
      <c r="I12" s="95">
        <v>7956</v>
      </c>
      <c r="J12" s="95">
        <v>10702</v>
      </c>
      <c r="K12" s="95">
        <v>10904</v>
      </c>
      <c r="L12" s="95">
        <v>10241</v>
      </c>
    </row>
    <row r="13" spans="1:12" ht="15" customHeight="1">
      <c r="A13" s="304" t="s">
        <v>8</v>
      </c>
      <c r="B13" s="304"/>
      <c r="C13" s="66"/>
      <c r="D13" s="66"/>
      <c r="E13" s="65"/>
      <c r="F13" s="65"/>
      <c r="G13" s="65"/>
      <c r="H13" s="65"/>
      <c r="I13" s="95"/>
      <c r="J13" s="95"/>
      <c r="K13" s="95"/>
      <c r="L13" s="95"/>
    </row>
    <row r="14" spans="1:12" ht="15" customHeight="1">
      <c r="A14" s="304"/>
      <c r="B14" s="10" t="s">
        <v>126</v>
      </c>
      <c r="C14" s="66"/>
      <c r="D14" s="66"/>
      <c r="E14" s="65"/>
      <c r="F14" s="65"/>
      <c r="G14" s="65"/>
      <c r="H14" s="65"/>
      <c r="I14" s="95"/>
      <c r="J14" s="95"/>
      <c r="K14" s="95"/>
      <c r="L14" s="95"/>
    </row>
    <row r="15" spans="1:12" ht="15" customHeight="1">
      <c r="A15" s="304"/>
      <c r="B15" s="14" t="s">
        <v>9</v>
      </c>
      <c r="C15" s="66"/>
      <c r="D15" s="66"/>
      <c r="E15" s="65"/>
      <c r="F15" s="65"/>
      <c r="G15" s="65"/>
      <c r="H15" s="65"/>
      <c r="I15" s="95"/>
      <c r="J15" s="95"/>
      <c r="K15" s="95"/>
      <c r="L15" s="95"/>
    </row>
    <row r="16" spans="1:12" ht="15" customHeight="1">
      <c r="A16" s="304"/>
      <c r="B16" s="14" t="s">
        <v>177</v>
      </c>
      <c r="C16" s="66">
        <v>1205</v>
      </c>
      <c r="D16" s="66">
        <v>1098</v>
      </c>
      <c r="E16" s="65">
        <v>651</v>
      </c>
      <c r="F16" s="65">
        <v>114</v>
      </c>
      <c r="G16" s="65">
        <v>108</v>
      </c>
      <c r="H16" s="65">
        <v>144</v>
      </c>
      <c r="I16" s="95">
        <v>113</v>
      </c>
      <c r="J16" s="95">
        <v>185</v>
      </c>
      <c r="K16" s="95">
        <v>205</v>
      </c>
      <c r="L16" s="95">
        <v>241</v>
      </c>
    </row>
    <row r="17" spans="1:12" ht="15" customHeight="1">
      <c r="A17" s="304"/>
      <c r="B17" s="64" t="s">
        <v>127</v>
      </c>
      <c r="C17" s="66"/>
      <c r="D17" s="66"/>
      <c r="E17" s="65"/>
      <c r="F17" s="65"/>
      <c r="G17" s="65"/>
      <c r="H17" s="65"/>
      <c r="I17" s="95"/>
      <c r="J17" s="95"/>
      <c r="K17" s="95"/>
      <c r="L17" s="95"/>
    </row>
    <row r="18" spans="1:12" ht="15" customHeight="1">
      <c r="A18" s="304"/>
      <c r="B18" s="14" t="s">
        <v>176</v>
      </c>
      <c r="C18" s="66">
        <v>423</v>
      </c>
      <c r="D18" s="66">
        <v>394</v>
      </c>
      <c r="E18" s="65">
        <v>460</v>
      </c>
      <c r="F18" s="65">
        <v>355</v>
      </c>
      <c r="G18" s="65">
        <v>614</v>
      </c>
      <c r="H18" s="65">
        <v>508</v>
      </c>
      <c r="I18" s="95">
        <v>345</v>
      </c>
      <c r="J18" s="95">
        <v>378</v>
      </c>
      <c r="K18" s="95">
        <v>446</v>
      </c>
      <c r="L18" s="95">
        <v>429</v>
      </c>
    </row>
    <row r="19" spans="1:12" ht="15" customHeight="1">
      <c r="A19" s="304"/>
      <c r="B19" s="63" t="s">
        <v>119</v>
      </c>
      <c r="C19" s="66"/>
      <c r="D19" s="66"/>
      <c r="E19" s="65"/>
      <c r="F19" s="65"/>
      <c r="G19" s="65"/>
      <c r="H19" s="65"/>
      <c r="I19" s="95"/>
      <c r="J19" s="95"/>
      <c r="K19" s="95"/>
      <c r="L19" s="95"/>
    </row>
    <row r="20" spans="1:12" ht="15" customHeight="1">
      <c r="A20" s="304"/>
      <c r="B20" s="14" t="s">
        <v>120</v>
      </c>
      <c r="C20" s="66">
        <v>1884</v>
      </c>
      <c r="D20" s="66">
        <v>1793</v>
      </c>
      <c r="E20" s="65">
        <v>2404</v>
      </c>
      <c r="F20" s="65">
        <v>1601</v>
      </c>
      <c r="G20" s="65">
        <v>1439</v>
      </c>
      <c r="H20" s="65">
        <v>1242</v>
      </c>
      <c r="I20" s="95">
        <v>921</v>
      </c>
      <c r="J20" s="95">
        <v>816</v>
      </c>
      <c r="K20" s="95">
        <v>456</v>
      </c>
      <c r="L20" s="95">
        <v>600</v>
      </c>
    </row>
    <row r="21" spans="1:12" ht="15" customHeight="1">
      <c r="A21" s="304"/>
      <c r="B21" s="14" t="s">
        <v>121</v>
      </c>
      <c r="C21" s="66"/>
      <c r="D21" s="66"/>
      <c r="E21" s="65"/>
      <c r="F21" s="65"/>
      <c r="G21" s="65"/>
      <c r="H21" s="65"/>
      <c r="I21" s="95"/>
      <c r="J21" s="95"/>
      <c r="K21" s="95"/>
      <c r="L21" s="95"/>
    </row>
    <row r="22" spans="1:12" ht="15" customHeight="1">
      <c r="A22" s="304"/>
      <c r="B22" s="10" t="s">
        <v>128</v>
      </c>
      <c r="C22" s="66"/>
      <c r="D22" s="66"/>
      <c r="E22" s="65"/>
      <c r="F22" s="65"/>
      <c r="G22" s="65"/>
      <c r="H22" s="65"/>
      <c r="I22" s="95"/>
      <c r="J22" s="95"/>
      <c r="K22" s="95"/>
      <c r="L22" s="95"/>
    </row>
    <row r="23" spans="1:12" ht="15" customHeight="1">
      <c r="A23" s="304"/>
      <c r="B23" s="14" t="s">
        <v>10</v>
      </c>
      <c r="C23" s="66"/>
      <c r="D23" s="66"/>
      <c r="E23" s="65"/>
      <c r="F23" s="65"/>
      <c r="G23" s="65"/>
      <c r="H23" s="65"/>
      <c r="I23" s="95"/>
      <c r="J23" s="95"/>
      <c r="K23" s="95"/>
      <c r="L23" s="95"/>
    </row>
    <row r="24" spans="1:12" ht="15" customHeight="1">
      <c r="A24" s="304"/>
      <c r="B24" s="14" t="s">
        <v>178</v>
      </c>
      <c r="C24" s="66">
        <v>462</v>
      </c>
      <c r="D24" s="66">
        <v>464</v>
      </c>
      <c r="E24" s="65">
        <v>457</v>
      </c>
      <c r="F24" s="65">
        <v>387</v>
      </c>
      <c r="G24" s="65">
        <v>340</v>
      </c>
      <c r="H24" s="65">
        <v>328</v>
      </c>
      <c r="I24" s="95">
        <v>322</v>
      </c>
      <c r="J24" s="95">
        <v>273</v>
      </c>
      <c r="K24" s="95">
        <v>303</v>
      </c>
      <c r="L24" s="95">
        <v>301</v>
      </c>
    </row>
    <row r="25" spans="1:12" ht="15" customHeight="1">
      <c r="A25" s="304"/>
      <c r="B25" s="14" t="s">
        <v>122</v>
      </c>
      <c r="C25" s="66"/>
      <c r="D25" s="66"/>
      <c r="E25" s="65"/>
      <c r="F25" s="65"/>
      <c r="G25" s="65"/>
      <c r="H25" s="65"/>
      <c r="I25" s="95"/>
      <c r="J25" s="95"/>
      <c r="K25" s="95"/>
      <c r="L25" s="95"/>
    </row>
    <row r="26" spans="1:12" ht="15" customHeight="1">
      <c r="A26" s="304"/>
      <c r="B26" s="14" t="s">
        <v>179</v>
      </c>
      <c r="C26" s="66">
        <v>1121</v>
      </c>
      <c r="D26" s="66">
        <v>2110</v>
      </c>
      <c r="E26" s="65">
        <v>929</v>
      </c>
      <c r="F26" s="65">
        <v>582</v>
      </c>
      <c r="G26" s="65">
        <v>496</v>
      </c>
      <c r="H26" s="65">
        <v>361</v>
      </c>
      <c r="I26" s="95">
        <v>463</v>
      </c>
      <c r="J26" s="95">
        <v>311</v>
      </c>
      <c r="K26" s="95">
        <v>445</v>
      </c>
      <c r="L26" s="95">
        <v>613</v>
      </c>
    </row>
    <row r="27" spans="1:12" ht="15" customHeight="1">
      <c r="A27" s="15"/>
      <c r="B27" s="15" t="s">
        <v>11</v>
      </c>
      <c r="C27" s="67"/>
      <c r="D27" s="67"/>
      <c r="E27" s="68"/>
      <c r="F27" s="68"/>
      <c r="G27" s="68"/>
      <c r="H27" s="68"/>
      <c r="I27" s="96"/>
      <c r="J27" s="96"/>
      <c r="K27" s="96"/>
      <c r="L27" s="96"/>
    </row>
    <row r="28" spans="1:12" ht="15" customHeight="1">
      <c r="A28" s="305" t="s">
        <v>102</v>
      </c>
      <c r="B28" s="304"/>
      <c r="C28" s="66">
        <v>19695</v>
      </c>
      <c r="D28" s="66">
        <v>9739</v>
      </c>
      <c r="E28" s="65">
        <v>490</v>
      </c>
      <c r="F28" s="65">
        <v>8643</v>
      </c>
      <c r="G28" s="65">
        <v>12507</v>
      </c>
      <c r="H28" s="65">
        <v>5931</v>
      </c>
      <c r="I28" s="95">
        <v>8551</v>
      </c>
      <c r="J28" s="95">
        <v>11498</v>
      </c>
      <c r="K28" s="95">
        <v>11263</v>
      </c>
      <c r="L28" s="95">
        <v>10598</v>
      </c>
    </row>
    <row r="29" spans="1:12" ht="15" customHeight="1">
      <c r="A29" s="304" t="s">
        <v>12</v>
      </c>
      <c r="B29" s="304"/>
      <c r="C29" s="66"/>
      <c r="D29" s="66"/>
      <c r="E29" s="65"/>
      <c r="F29" s="65"/>
      <c r="G29" s="65"/>
      <c r="H29" s="65"/>
      <c r="I29" s="95"/>
      <c r="J29" s="95"/>
      <c r="K29" s="95"/>
      <c r="L29" s="95"/>
    </row>
    <row r="30" spans="1:12" ht="15" customHeight="1">
      <c r="A30" s="304"/>
      <c r="B30" s="10" t="s">
        <v>46</v>
      </c>
      <c r="C30" s="66">
        <v>2173</v>
      </c>
      <c r="D30" s="66">
        <v>887</v>
      </c>
      <c r="E30" s="65">
        <v>448</v>
      </c>
      <c r="F30" s="65">
        <v>304</v>
      </c>
      <c r="G30" s="65">
        <v>255</v>
      </c>
      <c r="H30" s="65">
        <v>2048</v>
      </c>
      <c r="I30" s="95">
        <v>700</v>
      </c>
      <c r="J30" s="95">
        <v>61</v>
      </c>
      <c r="K30" s="95">
        <v>1638</v>
      </c>
      <c r="L30" s="95">
        <v>3042</v>
      </c>
    </row>
    <row r="31" spans="1:12" ht="15" customHeight="1">
      <c r="A31" s="304"/>
      <c r="B31" s="14" t="s">
        <v>13</v>
      </c>
      <c r="C31" s="66"/>
      <c r="D31" s="66"/>
      <c r="E31" s="65"/>
      <c r="F31" s="65"/>
      <c r="G31" s="65"/>
      <c r="H31" s="65"/>
      <c r="I31" s="95"/>
      <c r="J31" s="95"/>
      <c r="K31" s="95"/>
      <c r="L31" s="95"/>
    </row>
    <row r="32" spans="1:12" ht="15" customHeight="1">
      <c r="A32" s="304"/>
      <c r="B32" s="10" t="s">
        <v>47</v>
      </c>
      <c r="C32" s="66">
        <v>3999</v>
      </c>
      <c r="D32" s="66">
        <v>9518</v>
      </c>
      <c r="E32" s="65">
        <v>12431</v>
      </c>
      <c r="F32" s="65">
        <v>4934</v>
      </c>
      <c r="G32" s="65">
        <v>4440</v>
      </c>
      <c r="H32" s="65">
        <v>4290</v>
      </c>
      <c r="I32" s="95">
        <v>2719</v>
      </c>
      <c r="J32" s="95">
        <v>1019</v>
      </c>
      <c r="K32" s="95">
        <v>1557</v>
      </c>
      <c r="L32" s="95">
        <v>6230</v>
      </c>
    </row>
    <row r="33" spans="1:14" ht="15" customHeight="1">
      <c r="A33" s="15"/>
      <c r="B33" s="15" t="s">
        <v>14</v>
      </c>
      <c r="C33" s="67"/>
      <c r="D33" s="67"/>
      <c r="E33" s="68"/>
      <c r="F33" s="68"/>
      <c r="G33" s="68"/>
      <c r="H33" s="68"/>
      <c r="I33" s="96"/>
      <c r="J33" s="96"/>
      <c r="K33" s="96"/>
      <c r="L33" s="96"/>
    </row>
    <row r="34" spans="1:14" ht="15" customHeight="1">
      <c r="A34" s="305" t="s">
        <v>103</v>
      </c>
      <c r="B34" s="304"/>
      <c r="C34" s="66">
        <v>17868</v>
      </c>
      <c r="D34" s="66">
        <v>1107</v>
      </c>
      <c r="E34" s="65">
        <v>-11492</v>
      </c>
      <c r="F34" s="65">
        <v>4013</v>
      </c>
      <c r="G34" s="65">
        <v>8321</v>
      </c>
      <c r="H34" s="65">
        <v>3689</v>
      </c>
      <c r="I34" s="95">
        <v>6532</v>
      </c>
      <c r="J34" s="95">
        <v>10540</v>
      </c>
      <c r="K34" s="95">
        <v>11344</v>
      </c>
      <c r="L34" s="95">
        <v>7410</v>
      </c>
    </row>
    <row r="35" spans="1:14" ht="15" customHeight="1">
      <c r="A35" s="304" t="s">
        <v>48</v>
      </c>
      <c r="B35" s="304"/>
      <c r="C35" s="66"/>
      <c r="D35" s="66"/>
      <c r="E35" s="65"/>
      <c r="F35" s="65"/>
      <c r="G35" s="65"/>
      <c r="H35" s="65"/>
      <c r="I35" s="95"/>
      <c r="J35" s="95"/>
      <c r="K35" s="95"/>
      <c r="L35" s="95"/>
    </row>
    <row r="36" spans="1:14" ht="15" customHeight="1">
      <c r="A36" s="304"/>
      <c r="B36" s="14" t="s">
        <v>49</v>
      </c>
      <c r="C36" s="66">
        <v>6567</v>
      </c>
      <c r="D36" s="66">
        <v>1095</v>
      </c>
      <c r="E36" s="65">
        <v>1081</v>
      </c>
      <c r="F36" s="65">
        <v>1579</v>
      </c>
      <c r="G36" s="65">
        <v>1952</v>
      </c>
      <c r="H36" s="65">
        <v>1657</v>
      </c>
      <c r="I36" s="95">
        <v>2066</v>
      </c>
      <c r="J36" s="95">
        <v>2092</v>
      </c>
      <c r="K36" s="95">
        <v>2903</v>
      </c>
      <c r="L36" s="95">
        <v>3120</v>
      </c>
    </row>
    <row r="37" spans="1:14" ht="15" customHeight="1">
      <c r="A37" s="304"/>
      <c r="B37" s="14" t="s">
        <v>129</v>
      </c>
      <c r="C37" s="66"/>
      <c r="D37" s="66"/>
      <c r="E37" s="65"/>
      <c r="F37" s="65"/>
      <c r="G37" s="65"/>
      <c r="H37" s="65"/>
      <c r="I37" s="95"/>
      <c r="J37" s="95"/>
      <c r="K37" s="95"/>
      <c r="L37" s="95"/>
    </row>
    <row r="38" spans="1:14" ht="15" customHeight="1">
      <c r="A38" s="304"/>
      <c r="B38" s="10" t="s">
        <v>50</v>
      </c>
      <c r="C38" s="66">
        <v>-998</v>
      </c>
      <c r="D38" s="66">
        <v>-2232</v>
      </c>
      <c r="E38" s="65">
        <v>-4526</v>
      </c>
      <c r="F38" s="69">
        <v>-986</v>
      </c>
      <c r="G38" s="69">
        <v>1051</v>
      </c>
      <c r="H38" s="69">
        <v>-632</v>
      </c>
      <c r="I38" s="97">
        <v>823</v>
      </c>
      <c r="J38" s="97">
        <v>1836</v>
      </c>
      <c r="K38" s="97">
        <v>1210</v>
      </c>
      <c r="L38" s="97">
        <v>284</v>
      </c>
    </row>
    <row r="39" spans="1:14" ht="15" customHeight="1">
      <c r="A39" s="304"/>
      <c r="B39" s="14" t="s">
        <v>130</v>
      </c>
      <c r="C39" s="66"/>
      <c r="D39" s="66"/>
      <c r="E39" s="65"/>
      <c r="F39" s="65"/>
      <c r="G39" s="65"/>
      <c r="H39" s="65"/>
      <c r="I39" s="95"/>
      <c r="J39" s="95"/>
      <c r="K39" s="95"/>
      <c r="L39" s="95"/>
    </row>
    <row r="40" spans="1:14" ht="15" customHeight="1">
      <c r="A40" s="304"/>
      <c r="B40" s="14" t="s">
        <v>51</v>
      </c>
      <c r="C40" s="66">
        <v>379</v>
      </c>
      <c r="D40" s="66">
        <v>54</v>
      </c>
      <c r="E40" s="65">
        <v>-137</v>
      </c>
      <c r="F40" s="65">
        <v>113</v>
      </c>
      <c r="G40" s="65">
        <v>163</v>
      </c>
      <c r="H40" s="65">
        <v>138</v>
      </c>
      <c r="I40" s="95">
        <v>199</v>
      </c>
      <c r="J40" s="95">
        <v>118</v>
      </c>
      <c r="K40" s="95">
        <v>118</v>
      </c>
      <c r="L40" s="95">
        <v>176</v>
      </c>
    </row>
    <row r="41" spans="1:14" ht="15" customHeight="1">
      <c r="A41" s="15"/>
      <c r="B41" s="15" t="s">
        <v>131</v>
      </c>
      <c r="C41" s="67"/>
      <c r="D41" s="67"/>
      <c r="E41" s="68"/>
      <c r="F41" s="68"/>
      <c r="G41" s="68"/>
      <c r="H41" s="68"/>
      <c r="I41" s="96"/>
      <c r="J41" s="96"/>
      <c r="K41" s="96"/>
      <c r="L41" s="96"/>
      <c r="N41" s="118"/>
    </row>
    <row r="42" spans="1:14" ht="15" customHeight="1">
      <c r="A42" s="305" t="s">
        <v>104</v>
      </c>
      <c r="B42" s="304"/>
      <c r="C42" s="66">
        <v>11920</v>
      </c>
      <c r="D42" s="66">
        <v>2191</v>
      </c>
      <c r="E42" s="65">
        <v>-7907</v>
      </c>
      <c r="F42" s="65">
        <v>3306</v>
      </c>
      <c r="G42" s="65">
        <v>5154</v>
      </c>
      <c r="H42" s="65">
        <v>2525</v>
      </c>
      <c r="I42" s="95">
        <v>3443</v>
      </c>
      <c r="J42" s="95">
        <v>6493</v>
      </c>
      <c r="K42" s="95">
        <v>7113</v>
      </c>
      <c r="L42" s="95">
        <v>3828</v>
      </c>
      <c r="N42" s="118"/>
    </row>
    <row r="43" spans="1:14" ht="15" customHeight="1">
      <c r="A43" s="303" t="s">
        <v>123</v>
      </c>
      <c r="B43" s="303"/>
      <c r="C43" s="70"/>
      <c r="D43" s="70"/>
      <c r="E43" s="71"/>
      <c r="F43" s="71"/>
      <c r="G43" s="71"/>
      <c r="H43" s="71"/>
      <c r="I43" s="98"/>
      <c r="J43" s="98"/>
      <c r="K43" s="98"/>
      <c r="L43" s="98"/>
      <c r="N43" s="118"/>
    </row>
    <row r="44" spans="1:14" ht="15" customHeight="1">
      <c r="A44" s="16"/>
      <c r="B44" s="16"/>
      <c r="C44" s="16"/>
      <c r="D44" s="16"/>
    </row>
  </sheetData>
  <mergeCells count="27">
    <mergeCell ref="A12:B12"/>
    <mergeCell ref="A9:B9"/>
    <mergeCell ref="A35:B35"/>
    <mergeCell ref="C4:C5"/>
    <mergeCell ref="A34:B34"/>
    <mergeCell ref="A30:A32"/>
    <mergeCell ref="A6:B6"/>
    <mergeCell ref="A14:A26"/>
    <mergeCell ref="A28:B28"/>
    <mergeCell ref="A10:B10"/>
    <mergeCell ref="A11:B11"/>
    <mergeCell ref="L4:L5"/>
    <mergeCell ref="A2:L2"/>
    <mergeCell ref="A43:B43"/>
    <mergeCell ref="G4:G5"/>
    <mergeCell ref="E4:E5"/>
    <mergeCell ref="A13:B13"/>
    <mergeCell ref="F4:F5"/>
    <mergeCell ref="A36:A40"/>
    <mergeCell ref="A42:B42"/>
    <mergeCell ref="A8:B8"/>
    <mergeCell ref="A29:B29"/>
    <mergeCell ref="K4:K5"/>
    <mergeCell ref="J4:J5"/>
    <mergeCell ref="I4:I5"/>
    <mergeCell ref="H4:H5"/>
    <mergeCell ref="D4:D5"/>
  </mergeCells>
  <phoneticPr fontId="2"/>
  <pageMargins left="0.39370078740157483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zoomScale="85" zoomScaleNormal="85" workbookViewId="0">
      <selection activeCell="K7" sqref="K7"/>
    </sheetView>
  </sheetViews>
  <sheetFormatPr defaultRowHeight="15"/>
  <cols>
    <col min="1" max="1" width="4.625" style="2" customWidth="1"/>
    <col min="2" max="2" width="36.625" style="2" customWidth="1"/>
    <col min="3" max="3" width="1.5" style="2" customWidth="1"/>
    <col min="4" max="13" width="10.125" style="2" customWidth="1"/>
    <col min="14" max="16384" width="9" style="2"/>
  </cols>
  <sheetData>
    <row r="1" spans="1:13" ht="24.75" customHeight="1">
      <c r="A1" s="126" t="s">
        <v>52</v>
      </c>
      <c r="B1" s="126"/>
      <c r="C1" s="126"/>
      <c r="D1" s="126"/>
    </row>
    <row r="2" spans="1:13" ht="15" customHeight="1">
      <c r="A2" s="302" t="s">
        <v>113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'Statements of Income'!I3</f>
        <v>2012</v>
      </c>
      <c r="K3" s="12">
        <f>'Statements of Income'!J3</f>
        <v>2013</v>
      </c>
      <c r="L3" s="12">
        <f>'Statements of Income'!K3</f>
        <v>2014</v>
      </c>
      <c r="M3" s="12">
        <f>'Statements of Income'!L3</f>
        <v>2015</v>
      </c>
    </row>
    <row r="4" spans="1:13" ht="1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'Statements of Income'!G4:G5</f>
        <v>40633</v>
      </c>
      <c r="I4" s="301">
        <f>'Statements of Income'!H4:H5</f>
        <v>40999</v>
      </c>
      <c r="J4" s="301">
        <f>'Statements of Income'!I4:I5</f>
        <v>41364</v>
      </c>
      <c r="K4" s="301">
        <f>'Statements of Income'!J4:J5</f>
        <v>41729</v>
      </c>
      <c r="L4" s="301">
        <f>'Statements of Income'!K4:K5</f>
        <v>42094</v>
      </c>
      <c r="M4" s="301">
        <f>'Statements of Income'!L4:L5</f>
        <v>42460</v>
      </c>
    </row>
    <row r="5" spans="1:13" ht="15" customHeight="1">
      <c r="A5" s="12"/>
      <c r="B5" s="12"/>
      <c r="C5" s="88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15" customHeight="1">
      <c r="A6" s="312" t="s">
        <v>54</v>
      </c>
      <c r="B6" s="312"/>
      <c r="C6" s="17"/>
      <c r="D6" s="18"/>
      <c r="E6" s="19"/>
      <c r="F6" s="19"/>
      <c r="G6" s="19"/>
      <c r="H6" s="19"/>
      <c r="I6" s="19"/>
      <c r="J6" s="19"/>
      <c r="K6" s="19"/>
      <c r="L6" s="19"/>
      <c r="M6" s="121"/>
    </row>
    <row r="7" spans="1:13" ht="15" customHeight="1">
      <c r="A7" s="310" t="s">
        <v>53</v>
      </c>
      <c r="B7" s="311"/>
      <c r="C7" s="20"/>
      <c r="D7" s="21"/>
      <c r="E7" s="22"/>
      <c r="F7" s="22"/>
      <c r="G7" s="22"/>
      <c r="H7" s="22"/>
      <c r="I7" s="22"/>
      <c r="J7" s="22"/>
      <c r="K7" s="22"/>
      <c r="L7" s="22"/>
      <c r="M7" s="100"/>
    </row>
    <row r="8" spans="1:13" ht="15" customHeight="1">
      <c r="A8" s="309" t="s">
        <v>105</v>
      </c>
      <c r="B8" s="307"/>
      <c r="C8" s="23"/>
      <c r="D8" s="24">
        <v>159008</v>
      </c>
      <c r="E8" s="25">
        <v>142874</v>
      </c>
      <c r="F8" s="25">
        <v>105803</v>
      </c>
      <c r="G8" s="25">
        <v>98587</v>
      </c>
      <c r="H8" s="25">
        <v>106492</v>
      </c>
      <c r="I8" s="25">
        <v>100152</v>
      </c>
      <c r="J8" s="99">
        <v>104877</v>
      </c>
      <c r="K8" s="99">
        <v>116202</v>
      </c>
      <c r="L8" s="99">
        <v>132231</v>
      </c>
      <c r="M8" s="99">
        <v>123514</v>
      </c>
    </row>
    <row r="9" spans="1:13" ht="15" customHeight="1">
      <c r="A9" s="307" t="s">
        <v>141</v>
      </c>
      <c r="B9" s="307"/>
      <c r="C9" s="23"/>
      <c r="D9" s="24"/>
      <c r="E9" s="25"/>
      <c r="F9" s="25"/>
      <c r="G9" s="25"/>
      <c r="H9" s="25"/>
      <c r="I9" s="25"/>
      <c r="J9" s="99"/>
      <c r="K9" s="99"/>
      <c r="L9" s="99"/>
      <c r="M9" s="99"/>
    </row>
    <row r="10" spans="1:13" ht="15" customHeight="1">
      <c r="A10" s="307"/>
      <c r="B10" s="59" t="s">
        <v>170</v>
      </c>
      <c r="C10" s="23"/>
      <c r="D10" s="24">
        <v>57052</v>
      </c>
      <c r="E10" s="25">
        <v>46224</v>
      </c>
      <c r="F10" s="25">
        <v>40502</v>
      </c>
      <c r="G10" s="25">
        <v>32957</v>
      </c>
      <c r="H10" s="25">
        <v>38774</v>
      </c>
      <c r="I10" s="25">
        <v>26957</v>
      </c>
      <c r="J10" s="99">
        <v>32056</v>
      </c>
      <c r="K10" s="99">
        <v>41341</v>
      </c>
      <c r="L10" s="99">
        <v>49966</v>
      </c>
      <c r="M10" s="99">
        <v>44876</v>
      </c>
    </row>
    <row r="11" spans="1:13" ht="15" customHeight="1">
      <c r="A11" s="307"/>
      <c r="B11" s="23" t="s">
        <v>132</v>
      </c>
      <c r="C11" s="23"/>
      <c r="D11" s="24"/>
      <c r="E11" s="25"/>
      <c r="F11" s="25"/>
      <c r="G11" s="25"/>
      <c r="H11" s="25"/>
      <c r="I11" s="25"/>
      <c r="J11" s="99"/>
      <c r="K11" s="99"/>
      <c r="L11" s="99"/>
      <c r="M11" s="99"/>
    </row>
    <row r="12" spans="1:13" ht="15" customHeight="1">
      <c r="A12" s="307"/>
      <c r="B12" s="59" t="s">
        <v>171</v>
      </c>
      <c r="C12" s="23"/>
      <c r="D12" s="24">
        <v>64952</v>
      </c>
      <c r="E12" s="25">
        <v>58778</v>
      </c>
      <c r="F12" s="25">
        <v>36611</v>
      </c>
      <c r="G12" s="25">
        <v>41855</v>
      </c>
      <c r="H12" s="25">
        <v>40560</v>
      </c>
      <c r="I12" s="25">
        <v>42309</v>
      </c>
      <c r="J12" s="99">
        <v>40673</v>
      </c>
      <c r="K12" s="99">
        <v>41932</v>
      </c>
      <c r="L12" s="99">
        <v>44766</v>
      </c>
      <c r="M12" s="99">
        <v>41783</v>
      </c>
    </row>
    <row r="13" spans="1:13" ht="15" customHeight="1">
      <c r="A13" s="307"/>
      <c r="B13" s="23" t="s">
        <v>133</v>
      </c>
      <c r="C13" s="23"/>
      <c r="D13" s="24"/>
      <c r="E13" s="25"/>
      <c r="F13" s="25"/>
      <c r="G13" s="25"/>
      <c r="H13" s="25"/>
      <c r="I13" s="25"/>
      <c r="J13" s="99"/>
      <c r="K13" s="99"/>
      <c r="L13" s="99"/>
      <c r="M13" s="99"/>
    </row>
    <row r="14" spans="1:13" ht="15" customHeight="1">
      <c r="A14" s="307"/>
      <c r="B14" s="59" t="s">
        <v>180</v>
      </c>
      <c r="C14" s="23"/>
      <c r="D14" s="24">
        <v>29138</v>
      </c>
      <c r="E14" s="25">
        <v>29188</v>
      </c>
      <c r="F14" s="25">
        <v>23365</v>
      </c>
      <c r="G14" s="25">
        <v>18976</v>
      </c>
      <c r="H14" s="25">
        <v>20992</v>
      </c>
      <c r="I14" s="25">
        <v>23151</v>
      </c>
      <c r="J14" s="99">
        <v>25075</v>
      </c>
      <c r="K14" s="99">
        <v>26977</v>
      </c>
      <c r="L14" s="99">
        <v>31084</v>
      </c>
      <c r="M14" s="99">
        <v>29089</v>
      </c>
    </row>
    <row r="15" spans="1:13" ht="15" customHeight="1">
      <c r="A15" s="307"/>
      <c r="B15" s="23" t="s">
        <v>134</v>
      </c>
      <c r="C15" s="23"/>
      <c r="D15" s="24"/>
      <c r="E15" s="25"/>
      <c r="F15" s="25"/>
      <c r="G15" s="25"/>
      <c r="H15" s="25"/>
      <c r="I15" s="25"/>
      <c r="J15" s="99"/>
      <c r="K15" s="99"/>
      <c r="L15" s="99"/>
      <c r="M15" s="99"/>
    </row>
    <row r="16" spans="1:13" ht="15" customHeight="1">
      <c r="A16" s="307"/>
      <c r="B16" s="59" t="s">
        <v>55</v>
      </c>
      <c r="C16" s="23"/>
      <c r="D16" s="24">
        <v>7866</v>
      </c>
      <c r="E16" s="25">
        <v>8682</v>
      </c>
      <c r="F16" s="25">
        <v>5322</v>
      </c>
      <c r="G16" s="25">
        <v>4795</v>
      </c>
      <c r="H16" s="25">
        <v>6163</v>
      </c>
      <c r="I16" s="25">
        <v>7735</v>
      </c>
      <c r="J16" s="99">
        <v>7073</v>
      </c>
      <c r="K16" s="99">
        <v>5950</v>
      </c>
      <c r="L16" s="99">
        <v>6413</v>
      </c>
      <c r="M16" s="99">
        <v>7763</v>
      </c>
    </row>
    <row r="17" spans="1:13" ht="15" customHeight="1">
      <c r="A17" s="20"/>
      <c r="B17" s="20" t="s">
        <v>135</v>
      </c>
      <c r="C17" s="20"/>
      <c r="D17" s="21"/>
      <c r="E17" s="22"/>
      <c r="F17" s="22"/>
      <c r="G17" s="22"/>
      <c r="H17" s="22"/>
      <c r="I17" s="22"/>
      <c r="J17" s="100"/>
      <c r="K17" s="100"/>
      <c r="L17" s="100"/>
      <c r="M17" s="100"/>
    </row>
    <row r="18" spans="1:13" ht="15" customHeight="1">
      <c r="A18" s="309" t="s">
        <v>106</v>
      </c>
      <c r="B18" s="307"/>
      <c r="C18" s="23"/>
      <c r="D18" s="24">
        <v>142746</v>
      </c>
      <c r="E18" s="25">
        <v>124547</v>
      </c>
      <c r="F18" s="25">
        <v>110049</v>
      </c>
      <c r="G18" s="25">
        <v>108671</v>
      </c>
      <c r="H18" s="25">
        <v>98597</v>
      </c>
      <c r="I18" s="25">
        <v>101162</v>
      </c>
      <c r="J18" s="99">
        <v>108949</v>
      </c>
      <c r="K18" s="99">
        <v>120622</v>
      </c>
      <c r="L18" s="99">
        <v>153696</v>
      </c>
      <c r="M18" s="99">
        <v>136607</v>
      </c>
    </row>
    <row r="19" spans="1:13" ht="15" customHeight="1">
      <c r="A19" s="27" t="s">
        <v>142</v>
      </c>
      <c r="B19" s="23"/>
      <c r="C19" s="23"/>
      <c r="D19" s="24"/>
      <c r="E19" s="25"/>
      <c r="F19" s="25"/>
      <c r="G19" s="25"/>
      <c r="H19" s="25"/>
      <c r="I19" s="25"/>
      <c r="J19" s="99"/>
      <c r="K19" s="99"/>
      <c r="L19" s="99"/>
      <c r="M19" s="99"/>
    </row>
    <row r="20" spans="1:13" ht="15" customHeight="1">
      <c r="A20" s="307"/>
      <c r="B20" s="60" t="s">
        <v>175</v>
      </c>
      <c r="C20" s="23"/>
      <c r="D20" s="24">
        <v>91116</v>
      </c>
      <c r="E20" s="25">
        <v>89981</v>
      </c>
      <c r="F20" s="25">
        <v>80773</v>
      </c>
      <c r="G20" s="25">
        <v>78702</v>
      </c>
      <c r="H20" s="25">
        <v>73191</v>
      </c>
      <c r="I20" s="25">
        <v>74745</v>
      </c>
      <c r="J20" s="99">
        <v>80286</v>
      </c>
      <c r="K20" s="99">
        <v>87426</v>
      </c>
      <c r="L20" s="99">
        <v>92698</v>
      </c>
      <c r="M20" s="99">
        <v>87325</v>
      </c>
    </row>
    <row r="21" spans="1:13" ht="15" customHeight="1">
      <c r="A21" s="307"/>
      <c r="B21" s="23" t="s">
        <v>16</v>
      </c>
      <c r="C21" s="23"/>
      <c r="D21" s="24"/>
      <c r="E21" s="25"/>
      <c r="F21" s="25"/>
      <c r="G21" s="25"/>
      <c r="H21" s="25"/>
      <c r="I21" s="25"/>
      <c r="J21" s="99"/>
      <c r="K21" s="99"/>
      <c r="L21" s="99"/>
      <c r="M21" s="99"/>
    </row>
    <row r="22" spans="1:13" ht="15" customHeight="1">
      <c r="A22" s="307"/>
      <c r="B22" s="23" t="s">
        <v>56</v>
      </c>
      <c r="C22" s="23"/>
      <c r="D22" s="24">
        <v>38274</v>
      </c>
      <c r="E22" s="25">
        <v>37064</v>
      </c>
      <c r="F22" s="25">
        <v>33292</v>
      </c>
      <c r="G22" s="25">
        <v>32623</v>
      </c>
      <c r="H22" s="25">
        <v>30245</v>
      </c>
      <c r="I22" s="25">
        <v>29047</v>
      </c>
      <c r="J22" s="99">
        <v>29774</v>
      </c>
      <c r="K22" s="99">
        <v>30475</v>
      </c>
      <c r="L22" s="99">
        <v>31691</v>
      </c>
      <c r="M22" s="120">
        <v>31967</v>
      </c>
    </row>
    <row r="23" spans="1:13" ht="15" customHeight="1">
      <c r="A23" s="307"/>
      <c r="B23" s="23" t="s">
        <v>136</v>
      </c>
      <c r="C23" s="23"/>
      <c r="D23" s="24"/>
      <c r="E23" s="25"/>
      <c r="F23" s="25"/>
      <c r="G23" s="25"/>
      <c r="H23" s="25"/>
      <c r="I23" s="25"/>
      <c r="J23" s="99"/>
      <c r="K23" s="99"/>
      <c r="L23" s="99"/>
      <c r="M23" s="8"/>
    </row>
    <row r="24" spans="1:13" ht="15" customHeight="1">
      <c r="A24" s="307"/>
      <c r="B24" s="23" t="s">
        <v>172</v>
      </c>
      <c r="C24" s="23"/>
      <c r="D24" s="24">
        <v>34774</v>
      </c>
      <c r="E24" s="25">
        <v>33935</v>
      </c>
      <c r="F24" s="25">
        <v>28497</v>
      </c>
      <c r="G24" s="25">
        <v>27796</v>
      </c>
      <c r="H24" s="25">
        <v>24172</v>
      </c>
      <c r="I24" s="25">
        <v>23772</v>
      </c>
      <c r="J24" s="99">
        <v>27254</v>
      </c>
      <c r="K24" s="99">
        <v>30170</v>
      </c>
      <c r="L24" s="99">
        <v>35165</v>
      </c>
      <c r="M24" s="120">
        <v>39072</v>
      </c>
    </row>
    <row r="25" spans="1:13" ht="15" customHeight="1">
      <c r="A25" s="307"/>
      <c r="B25" s="23" t="s">
        <v>137</v>
      </c>
      <c r="C25" s="23"/>
      <c r="D25" s="24"/>
      <c r="E25" s="25"/>
      <c r="F25" s="25"/>
      <c r="G25" s="25"/>
      <c r="H25" s="25"/>
      <c r="I25" s="25"/>
      <c r="J25" s="99"/>
      <c r="K25" s="99"/>
      <c r="L25" s="99"/>
      <c r="M25" s="99"/>
    </row>
    <row r="26" spans="1:13" ht="15" customHeight="1">
      <c r="A26" s="307"/>
      <c r="B26" s="23" t="s">
        <v>174</v>
      </c>
      <c r="C26" s="23"/>
      <c r="D26" s="24">
        <v>11824</v>
      </c>
      <c r="E26" s="25">
        <v>12362</v>
      </c>
      <c r="F26" s="25">
        <v>11390</v>
      </c>
      <c r="G26" s="25">
        <v>10977</v>
      </c>
      <c r="H26" s="25">
        <v>10686</v>
      </c>
      <c r="I26" s="25">
        <v>10467</v>
      </c>
      <c r="J26" s="99">
        <v>9803</v>
      </c>
      <c r="K26" s="99">
        <v>9915</v>
      </c>
      <c r="L26" s="99">
        <v>9504</v>
      </c>
      <c r="M26" s="99">
        <v>9623</v>
      </c>
    </row>
    <row r="27" spans="1:13" ht="15" customHeight="1">
      <c r="A27" s="307"/>
      <c r="B27" s="23" t="s">
        <v>183</v>
      </c>
      <c r="C27" s="23"/>
      <c r="D27" s="24"/>
      <c r="E27" s="25"/>
      <c r="F27" s="25"/>
      <c r="G27" s="25"/>
      <c r="H27" s="25"/>
      <c r="I27" s="25"/>
      <c r="J27" s="99"/>
      <c r="K27" s="99"/>
      <c r="L27" s="99"/>
      <c r="M27" s="99"/>
    </row>
    <row r="28" spans="1:13" ht="15" customHeight="1">
      <c r="A28" s="307"/>
      <c r="B28" s="28" t="s">
        <v>57</v>
      </c>
      <c r="C28" s="28"/>
      <c r="D28" s="24">
        <v>6244</v>
      </c>
      <c r="E28" s="25">
        <v>6617</v>
      </c>
      <c r="F28" s="25">
        <v>7591</v>
      </c>
      <c r="G28" s="25">
        <v>7304</v>
      </c>
      <c r="H28" s="25">
        <v>8088</v>
      </c>
      <c r="I28" s="25">
        <v>11459</v>
      </c>
      <c r="J28" s="99">
        <v>13455</v>
      </c>
      <c r="K28" s="99">
        <v>16866</v>
      </c>
      <c r="L28" s="99">
        <v>16335</v>
      </c>
      <c r="M28" s="120">
        <v>6662</v>
      </c>
    </row>
    <row r="29" spans="1:13" ht="15" customHeight="1">
      <c r="A29" s="307"/>
      <c r="B29" s="28" t="s">
        <v>138</v>
      </c>
      <c r="C29" s="28"/>
      <c r="D29" s="24"/>
      <c r="E29" s="25"/>
      <c r="F29" s="25"/>
      <c r="G29" s="25"/>
      <c r="H29" s="25"/>
      <c r="I29" s="25"/>
      <c r="J29" s="99"/>
      <c r="K29" s="99"/>
      <c r="L29" s="99"/>
      <c r="M29" s="99"/>
    </row>
    <row r="30" spans="1:13" ht="15" customHeight="1">
      <c r="A30" s="307"/>
      <c r="B30" s="59" t="s">
        <v>58</v>
      </c>
      <c r="C30" s="23"/>
      <c r="D30" s="24">
        <v>10862</v>
      </c>
      <c r="E30" s="25">
        <v>10288</v>
      </c>
      <c r="F30" s="25">
        <v>7921</v>
      </c>
      <c r="G30" s="25">
        <v>7361</v>
      </c>
      <c r="H30" s="25">
        <v>6387</v>
      </c>
      <c r="I30" s="25">
        <v>6343</v>
      </c>
      <c r="J30" s="99">
        <v>6080</v>
      </c>
      <c r="K30" s="99">
        <v>5953</v>
      </c>
      <c r="L30" s="99">
        <v>30489</v>
      </c>
      <c r="M30" s="99">
        <v>26446</v>
      </c>
    </row>
    <row r="31" spans="1:13" ht="15" customHeight="1">
      <c r="A31" s="307"/>
      <c r="B31" s="23" t="s">
        <v>17</v>
      </c>
      <c r="C31" s="23"/>
      <c r="D31" s="24"/>
      <c r="E31" s="25"/>
      <c r="F31" s="25"/>
      <c r="G31" s="25"/>
      <c r="H31" s="25"/>
      <c r="I31" s="25"/>
      <c r="J31" s="99"/>
      <c r="K31" s="99"/>
      <c r="L31" s="99"/>
      <c r="M31" s="99"/>
    </row>
    <row r="32" spans="1:13" ht="15" customHeight="1">
      <c r="A32" s="307"/>
      <c r="B32" s="59" t="s">
        <v>59</v>
      </c>
      <c r="C32" s="23"/>
      <c r="D32" s="24">
        <v>40767</v>
      </c>
      <c r="E32" s="25">
        <v>24276</v>
      </c>
      <c r="F32" s="25">
        <v>21354</v>
      </c>
      <c r="G32" s="25">
        <v>22607</v>
      </c>
      <c r="H32" s="25">
        <v>19019</v>
      </c>
      <c r="I32" s="25">
        <v>20073</v>
      </c>
      <c r="J32" s="99">
        <v>22582</v>
      </c>
      <c r="K32" s="99">
        <v>27242</v>
      </c>
      <c r="L32" s="99">
        <v>30508</v>
      </c>
      <c r="M32" s="99">
        <v>22836</v>
      </c>
    </row>
    <row r="33" spans="1:13" ht="15" customHeight="1">
      <c r="A33" s="307"/>
      <c r="B33" s="23" t="s">
        <v>18</v>
      </c>
      <c r="C33" s="23"/>
      <c r="D33" s="24"/>
      <c r="E33" s="25"/>
      <c r="F33" s="25"/>
      <c r="G33" s="25"/>
      <c r="H33" s="25"/>
      <c r="I33" s="25"/>
      <c r="J33" s="99"/>
      <c r="K33" s="99"/>
      <c r="L33" s="99"/>
      <c r="M33" s="99"/>
    </row>
    <row r="34" spans="1:13" ht="15" customHeight="1">
      <c r="A34" s="307"/>
      <c r="B34" s="23" t="s">
        <v>60</v>
      </c>
      <c r="C34" s="23"/>
      <c r="D34" s="24">
        <v>31381</v>
      </c>
      <c r="E34" s="25">
        <v>19246</v>
      </c>
      <c r="F34" s="25">
        <v>12765</v>
      </c>
      <c r="G34" s="25">
        <v>14281</v>
      </c>
      <c r="H34" s="25">
        <v>12576</v>
      </c>
      <c r="I34" s="25">
        <v>14683</v>
      </c>
      <c r="J34" s="99">
        <v>17609</v>
      </c>
      <c r="K34" s="99">
        <v>21516</v>
      </c>
      <c r="L34" s="99">
        <v>25011</v>
      </c>
      <c r="M34" s="99">
        <v>18379</v>
      </c>
    </row>
    <row r="35" spans="1:13" ht="15" customHeight="1">
      <c r="A35" s="307"/>
      <c r="B35" s="23" t="s">
        <v>19</v>
      </c>
      <c r="C35" s="23"/>
      <c r="D35" s="24"/>
      <c r="E35" s="25"/>
      <c r="F35" s="25"/>
      <c r="G35" s="25"/>
      <c r="H35" s="25"/>
      <c r="I35" s="25"/>
      <c r="J35" s="99"/>
      <c r="K35" s="99"/>
      <c r="L35" s="99"/>
      <c r="M35" s="99"/>
    </row>
    <row r="36" spans="1:13" ht="15" customHeight="1">
      <c r="A36" s="307"/>
      <c r="B36" s="23" t="s">
        <v>61</v>
      </c>
      <c r="C36" s="23"/>
      <c r="D36" s="24">
        <v>1217</v>
      </c>
      <c r="E36" s="25">
        <v>4914</v>
      </c>
      <c r="F36" s="25">
        <v>4306</v>
      </c>
      <c r="G36" s="25">
        <v>5989</v>
      </c>
      <c r="H36" s="25">
        <v>5320</v>
      </c>
      <c r="I36" s="25">
        <v>4884</v>
      </c>
      <c r="J36" s="99">
        <v>4545</v>
      </c>
      <c r="K36" s="99">
        <v>4629</v>
      </c>
      <c r="L36" s="99">
        <v>5166</v>
      </c>
      <c r="M36" s="99">
        <v>4859</v>
      </c>
    </row>
    <row r="37" spans="1:13" ht="15" customHeight="1">
      <c r="A37" s="307"/>
      <c r="B37" s="23" t="s">
        <v>139</v>
      </c>
      <c r="C37" s="23"/>
      <c r="D37" s="24"/>
      <c r="E37" s="25"/>
      <c r="F37" s="25"/>
      <c r="G37" s="25"/>
      <c r="H37" s="25"/>
      <c r="I37" s="25"/>
      <c r="J37" s="99"/>
      <c r="K37" s="99"/>
      <c r="L37" s="99"/>
      <c r="M37" s="99"/>
    </row>
    <row r="38" spans="1:13" ht="15" customHeight="1">
      <c r="A38" s="307"/>
      <c r="B38" s="23" t="s">
        <v>62</v>
      </c>
      <c r="C38" s="23"/>
      <c r="D38" s="24">
        <v>8169</v>
      </c>
      <c r="E38" s="25">
        <v>115</v>
      </c>
      <c r="F38" s="25">
        <v>4282</v>
      </c>
      <c r="G38" s="25">
        <v>2337</v>
      </c>
      <c r="H38" s="25">
        <v>1123</v>
      </c>
      <c r="I38" s="25">
        <v>506</v>
      </c>
      <c r="J38" s="99">
        <v>428</v>
      </c>
      <c r="K38" s="99">
        <v>1095</v>
      </c>
      <c r="L38" s="99">
        <v>330</v>
      </c>
      <c r="M38" s="99">
        <v>-402</v>
      </c>
    </row>
    <row r="39" spans="1:13" ht="15" customHeight="1" thickBot="1">
      <c r="A39" s="30"/>
      <c r="B39" s="29" t="s">
        <v>140</v>
      </c>
      <c r="C39" s="30"/>
      <c r="D39" s="31"/>
      <c r="E39" s="32"/>
      <c r="F39" s="32"/>
      <c r="G39" s="32"/>
      <c r="H39" s="32"/>
      <c r="I39" s="32"/>
      <c r="J39" s="101"/>
      <c r="K39" s="101"/>
      <c r="L39" s="101"/>
      <c r="M39" s="101"/>
    </row>
    <row r="40" spans="1:13" ht="15" customHeight="1" thickTop="1">
      <c r="A40" s="308" t="s">
        <v>63</v>
      </c>
      <c r="B40" s="308"/>
      <c r="C40" s="33"/>
      <c r="D40" s="34">
        <v>301754</v>
      </c>
      <c r="E40" s="35">
        <v>267421</v>
      </c>
      <c r="F40" s="35">
        <v>215852</v>
      </c>
      <c r="G40" s="35">
        <v>207258</v>
      </c>
      <c r="H40" s="35">
        <v>205090</v>
      </c>
      <c r="I40" s="35">
        <v>201315</v>
      </c>
      <c r="J40" s="35">
        <v>213826</v>
      </c>
      <c r="K40" s="35">
        <v>236825</v>
      </c>
      <c r="L40" s="35">
        <v>285927</v>
      </c>
      <c r="M40" s="35">
        <v>260122</v>
      </c>
    </row>
    <row r="41" spans="1:13" ht="15" customHeight="1">
      <c r="A41" s="306"/>
      <c r="B41" s="30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</row>
  </sheetData>
  <mergeCells count="20">
    <mergeCell ref="M4:M5"/>
    <mergeCell ref="A2:M2"/>
    <mergeCell ref="J4:J5"/>
    <mergeCell ref="K4:K5"/>
    <mergeCell ref="A8:B8"/>
    <mergeCell ref="L4:L5"/>
    <mergeCell ref="A7:B7"/>
    <mergeCell ref="A6:B6"/>
    <mergeCell ref="I4:I5"/>
    <mergeCell ref="H4:H5"/>
    <mergeCell ref="F4:F5"/>
    <mergeCell ref="D4:D5"/>
    <mergeCell ref="G4:G5"/>
    <mergeCell ref="E4:E5"/>
    <mergeCell ref="A41:B41"/>
    <mergeCell ref="A10:A16"/>
    <mergeCell ref="A9:B9"/>
    <mergeCell ref="A40:B40"/>
    <mergeCell ref="A18:B18"/>
    <mergeCell ref="A20:A38"/>
  </mergeCells>
  <phoneticPr fontId="2"/>
  <pageMargins left="0.39370078740157483" right="0.17" top="0.18" bottom="0" header="0.51181102362204722" footer="0.2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8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RowHeight="15"/>
  <cols>
    <col min="1" max="1" width="4.75" style="2" customWidth="1"/>
    <col min="2" max="2" width="53.625" style="2" customWidth="1"/>
    <col min="3" max="3" width="2.25" style="2" customWidth="1"/>
    <col min="4" max="13" width="9.75" style="2" customWidth="1"/>
    <col min="14" max="16384" width="9" style="2"/>
  </cols>
  <sheetData>
    <row r="1" spans="1:13" ht="24" customHeight="1">
      <c r="A1" s="127" t="s">
        <v>64</v>
      </c>
      <c r="B1" s="127"/>
      <c r="C1" s="127"/>
      <c r="D1" s="127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1" t="s">
        <v>204</v>
      </c>
    </row>
    <row r="3" spans="1:13" ht="15.7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'BS① （Assets）'!J3</f>
        <v>2012</v>
      </c>
      <c r="K3" s="12">
        <f>'BS① （Assets）'!K3</f>
        <v>2013</v>
      </c>
      <c r="L3" s="12">
        <f>'BS① （Assets）'!L3</f>
        <v>2014</v>
      </c>
      <c r="M3" s="12">
        <f>'BS① （Assets）'!M3</f>
        <v>2015</v>
      </c>
    </row>
    <row r="4" spans="1:13" ht="15.7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'BS① （Assets）'!H4:H5</f>
        <v>40633</v>
      </c>
      <c r="I4" s="301">
        <f>'BS① （Assets）'!I4:I5</f>
        <v>40999</v>
      </c>
      <c r="J4" s="301">
        <f>'BS① （Assets）'!J4:J5</f>
        <v>41364</v>
      </c>
      <c r="K4" s="301">
        <f>'BS① （Assets）'!K4:K5</f>
        <v>41729</v>
      </c>
      <c r="L4" s="301">
        <f>'BS① （Assets）'!L4:L5</f>
        <v>42094</v>
      </c>
      <c r="M4" s="301">
        <f>'BS① （Assets）'!M4:M5</f>
        <v>42460</v>
      </c>
    </row>
    <row r="5" spans="1:13" ht="15.75" customHeight="1">
      <c r="A5" s="42"/>
      <c r="B5" s="42"/>
      <c r="C5" s="42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15.75" customHeight="1">
      <c r="A6" s="322" t="s">
        <v>65</v>
      </c>
      <c r="B6" s="312"/>
      <c r="C6" s="17"/>
      <c r="D6" s="44"/>
      <c r="E6" s="43"/>
      <c r="F6" s="43"/>
      <c r="G6" s="43"/>
      <c r="H6" s="43"/>
      <c r="I6" s="43"/>
      <c r="J6" s="43"/>
      <c r="K6" s="43"/>
      <c r="L6" s="43"/>
      <c r="M6" s="122"/>
    </row>
    <row r="7" spans="1:13" ht="15.75" customHeight="1">
      <c r="A7" s="320" t="s">
        <v>20</v>
      </c>
      <c r="B7" s="320"/>
      <c r="C7" s="23"/>
      <c r="D7" s="46"/>
      <c r="E7" s="45"/>
      <c r="F7" s="45"/>
      <c r="G7" s="45"/>
      <c r="H7" s="45"/>
      <c r="I7" s="45"/>
      <c r="J7" s="45"/>
      <c r="K7" s="45"/>
      <c r="L7" s="45"/>
      <c r="M7" s="106"/>
    </row>
    <row r="8" spans="1:13" ht="15.75" customHeight="1">
      <c r="A8" s="309" t="s">
        <v>115</v>
      </c>
      <c r="B8" s="307"/>
      <c r="C8" s="23"/>
      <c r="D8" s="46">
        <v>88552</v>
      </c>
      <c r="E8" s="45">
        <v>75435</v>
      </c>
      <c r="F8" s="45">
        <v>56354</v>
      </c>
      <c r="G8" s="45">
        <v>52725</v>
      </c>
      <c r="H8" s="45">
        <v>60574</v>
      </c>
      <c r="I8" s="45">
        <v>61470</v>
      </c>
      <c r="J8" s="106">
        <v>67035</v>
      </c>
      <c r="K8" s="106">
        <v>68138</v>
      </c>
      <c r="L8" s="106">
        <v>70703</v>
      </c>
      <c r="M8" s="106">
        <v>56068</v>
      </c>
    </row>
    <row r="9" spans="1:13" ht="15.75" customHeight="1">
      <c r="A9" s="307" t="s">
        <v>21</v>
      </c>
      <c r="B9" s="307"/>
      <c r="C9" s="23"/>
      <c r="D9" s="46"/>
      <c r="E9" s="45"/>
      <c r="F9" s="45"/>
      <c r="G9" s="45"/>
      <c r="H9" s="45"/>
      <c r="I9" s="45"/>
      <c r="J9" s="106"/>
      <c r="K9" s="106"/>
      <c r="L9" s="106"/>
      <c r="M9" s="106"/>
    </row>
    <row r="10" spans="1:13" ht="15.75" customHeight="1">
      <c r="A10" s="307"/>
      <c r="B10" s="59" t="s">
        <v>66</v>
      </c>
      <c r="C10" s="23"/>
      <c r="D10" s="46">
        <v>44557</v>
      </c>
      <c r="E10" s="45">
        <v>41131</v>
      </c>
      <c r="F10" s="45">
        <v>24110</v>
      </c>
      <c r="G10" s="45">
        <v>28177</v>
      </c>
      <c r="H10" s="45">
        <v>28681</v>
      </c>
      <c r="I10" s="45">
        <v>27353</v>
      </c>
      <c r="J10" s="106">
        <v>28649</v>
      </c>
      <c r="K10" s="106">
        <v>30587</v>
      </c>
      <c r="L10" s="106">
        <v>29721</v>
      </c>
      <c r="M10" s="106">
        <v>26115</v>
      </c>
    </row>
    <row r="11" spans="1:13" ht="15.75" customHeight="1">
      <c r="A11" s="307"/>
      <c r="B11" s="23" t="s">
        <v>143</v>
      </c>
      <c r="C11" s="23"/>
      <c r="D11" s="46"/>
      <c r="E11" s="45"/>
      <c r="F11" s="45"/>
      <c r="G11" s="45"/>
      <c r="H11" s="45"/>
      <c r="I11" s="45"/>
      <c r="J11" s="106"/>
      <c r="K11" s="106"/>
      <c r="L11" s="106"/>
      <c r="M11" s="106"/>
    </row>
    <row r="12" spans="1:13" ht="15.75" customHeight="1">
      <c r="A12" s="307"/>
      <c r="B12" s="59" t="s">
        <v>67</v>
      </c>
      <c r="C12" s="23"/>
      <c r="D12" s="46">
        <v>8715</v>
      </c>
      <c r="E12" s="45">
        <v>8159</v>
      </c>
      <c r="F12" s="45">
        <v>6319</v>
      </c>
      <c r="G12" s="45">
        <v>7108</v>
      </c>
      <c r="H12" s="45">
        <v>5157</v>
      </c>
      <c r="I12" s="45">
        <v>4833</v>
      </c>
      <c r="J12" s="106">
        <v>9853</v>
      </c>
      <c r="K12" s="106">
        <v>5763</v>
      </c>
      <c r="L12" s="106">
        <v>7979</v>
      </c>
      <c r="M12" s="106">
        <v>4879</v>
      </c>
    </row>
    <row r="13" spans="1:13" ht="15.75" customHeight="1">
      <c r="A13" s="307"/>
      <c r="B13" s="23" t="s">
        <v>144</v>
      </c>
      <c r="C13" s="23"/>
      <c r="D13" s="46"/>
      <c r="E13" s="45"/>
      <c r="F13" s="45"/>
      <c r="G13" s="45"/>
      <c r="H13" s="45"/>
      <c r="I13" s="45"/>
      <c r="J13" s="106"/>
      <c r="K13" s="106"/>
      <c r="L13" s="106"/>
      <c r="M13" s="106"/>
    </row>
    <row r="14" spans="1:13" ht="15.75" customHeight="1">
      <c r="A14" s="307"/>
      <c r="B14" s="59" t="s">
        <v>68</v>
      </c>
      <c r="C14" s="23"/>
      <c r="D14" s="46">
        <v>13000</v>
      </c>
      <c r="E14" s="45">
        <v>8000</v>
      </c>
      <c r="F14" s="45">
        <v>11500</v>
      </c>
      <c r="G14" s="45">
        <v>3000</v>
      </c>
      <c r="H14" s="45">
        <v>11000</v>
      </c>
      <c r="I14" s="45">
        <v>12000</v>
      </c>
      <c r="J14" s="106">
        <v>12000</v>
      </c>
      <c r="K14" s="106">
        <v>18000</v>
      </c>
      <c r="L14" s="106">
        <v>18000</v>
      </c>
      <c r="M14" s="106">
        <v>9000</v>
      </c>
    </row>
    <row r="15" spans="1:13" ht="15.75" customHeight="1">
      <c r="A15" s="307"/>
      <c r="B15" s="23" t="s">
        <v>145</v>
      </c>
      <c r="C15" s="23"/>
      <c r="D15" s="46"/>
      <c r="E15" s="45"/>
      <c r="F15" s="45"/>
      <c r="G15" s="45"/>
      <c r="H15" s="45"/>
      <c r="I15" s="45"/>
      <c r="J15" s="106"/>
      <c r="K15" s="106"/>
      <c r="L15" s="106"/>
      <c r="M15" s="106"/>
    </row>
    <row r="16" spans="1:13" ht="15.75" customHeight="1">
      <c r="A16" s="307"/>
      <c r="B16" s="7" t="s">
        <v>69</v>
      </c>
      <c r="C16" s="28"/>
      <c r="D16" s="46"/>
      <c r="E16" s="45"/>
      <c r="F16" s="45"/>
      <c r="G16" s="45"/>
      <c r="H16" s="45"/>
      <c r="I16" s="45"/>
      <c r="J16" s="106"/>
      <c r="K16" s="106"/>
      <c r="L16" s="106"/>
      <c r="M16" s="106"/>
    </row>
    <row r="17" spans="1:13" ht="15.75" customHeight="1">
      <c r="A17" s="307"/>
      <c r="B17" s="28" t="s">
        <v>146</v>
      </c>
      <c r="C17" s="28"/>
      <c r="D17" s="46"/>
      <c r="E17" s="45"/>
      <c r="F17" s="45"/>
      <c r="G17" s="45"/>
      <c r="H17" s="45"/>
      <c r="I17" s="45"/>
      <c r="J17" s="106"/>
      <c r="K17" s="106"/>
      <c r="L17" s="106"/>
      <c r="M17" s="106"/>
    </row>
    <row r="18" spans="1:13" ht="15.75" customHeight="1">
      <c r="A18" s="307"/>
      <c r="B18" s="59" t="s">
        <v>70</v>
      </c>
      <c r="C18" s="23"/>
      <c r="D18" s="46">
        <v>6368</v>
      </c>
      <c r="E18" s="45">
        <v>1670</v>
      </c>
      <c r="F18" s="45">
        <v>870</v>
      </c>
      <c r="G18" s="45">
        <v>926</v>
      </c>
      <c r="H18" s="45">
        <v>1199</v>
      </c>
      <c r="I18" s="45">
        <v>971</v>
      </c>
      <c r="J18" s="106">
        <v>813</v>
      </c>
      <c r="K18" s="106">
        <v>1084</v>
      </c>
      <c r="L18" s="106">
        <v>1283</v>
      </c>
      <c r="M18" s="106">
        <v>2870</v>
      </c>
    </row>
    <row r="19" spans="1:13" ht="15.75" customHeight="1">
      <c r="A19" s="307"/>
      <c r="B19" s="23" t="s">
        <v>147</v>
      </c>
      <c r="C19" s="23"/>
      <c r="D19" s="46"/>
      <c r="E19" s="45"/>
      <c r="F19" s="45"/>
      <c r="G19" s="45"/>
      <c r="H19" s="45"/>
      <c r="I19" s="45"/>
      <c r="J19" s="106"/>
      <c r="K19" s="106"/>
      <c r="L19" s="106"/>
      <c r="M19" s="106"/>
    </row>
    <row r="20" spans="1:13" ht="15.75" customHeight="1">
      <c r="A20" s="307"/>
      <c r="B20" s="59" t="s">
        <v>71</v>
      </c>
      <c r="C20" s="23"/>
      <c r="D20" s="46">
        <v>15912</v>
      </c>
      <c r="E20" s="45">
        <v>16473</v>
      </c>
      <c r="F20" s="45">
        <v>13554</v>
      </c>
      <c r="G20" s="45">
        <v>13511</v>
      </c>
      <c r="H20" s="45">
        <v>14537</v>
      </c>
      <c r="I20" s="45">
        <v>16313</v>
      </c>
      <c r="J20" s="106">
        <v>15720</v>
      </c>
      <c r="K20" s="106">
        <v>12702</v>
      </c>
      <c r="L20" s="106">
        <v>13719</v>
      </c>
      <c r="M20" s="106">
        <v>13202</v>
      </c>
    </row>
    <row r="21" spans="1:13" ht="15.75" customHeight="1">
      <c r="A21" s="20"/>
      <c r="B21" s="20" t="s">
        <v>148</v>
      </c>
      <c r="C21" s="20"/>
      <c r="D21" s="48"/>
      <c r="E21" s="47"/>
      <c r="F21" s="47"/>
      <c r="G21" s="47"/>
      <c r="H21" s="47"/>
      <c r="I21" s="47"/>
      <c r="J21" s="107"/>
      <c r="K21" s="107"/>
      <c r="L21" s="107"/>
      <c r="M21" s="107"/>
    </row>
    <row r="22" spans="1:13" ht="15.75" customHeight="1">
      <c r="A22" s="309" t="s">
        <v>116</v>
      </c>
      <c r="B22" s="307"/>
      <c r="C22" s="23"/>
      <c r="D22" s="46">
        <v>33602</v>
      </c>
      <c r="E22" s="45">
        <v>25621</v>
      </c>
      <c r="F22" s="45">
        <v>33894</v>
      </c>
      <c r="G22" s="45">
        <v>25960</v>
      </c>
      <c r="H22" s="45">
        <v>22490</v>
      </c>
      <c r="I22" s="45">
        <v>20820</v>
      </c>
      <c r="J22" s="106">
        <v>15479</v>
      </c>
      <c r="K22" s="106">
        <v>18341</v>
      </c>
      <c r="L22" s="106">
        <v>44273</v>
      </c>
      <c r="M22" s="119">
        <v>45145</v>
      </c>
    </row>
    <row r="23" spans="1:13" ht="15.75" customHeight="1">
      <c r="A23" s="307" t="s">
        <v>149</v>
      </c>
      <c r="B23" s="307"/>
      <c r="C23" s="23"/>
      <c r="D23" s="46"/>
      <c r="E23" s="45"/>
      <c r="F23" s="45"/>
      <c r="G23" s="45"/>
      <c r="H23" s="45"/>
      <c r="I23" s="45"/>
      <c r="J23" s="106"/>
      <c r="K23" s="106"/>
      <c r="L23" s="106"/>
      <c r="M23" s="106"/>
    </row>
    <row r="24" spans="1:13" ht="15.75" customHeight="1">
      <c r="A24" s="307"/>
      <c r="B24" s="59" t="s">
        <v>72</v>
      </c>
      <c r="C24" s="23"/>
      <c r="D24" s="46"/>
      <c r="E24" s="45"/>
      <c r="F24" s="45"/>
      <c r="G24" s="45"/>
      <c r="H24" s="45"/>
      <c r="I24" s="45"/>
      <c r="J24" s="106"/>
      <c r="K24" s="106"/>
      <c r="L24" s="106"/>
      <c r="M24" s="106"/>
    </row>
    <row r="25" spans="1:13" ht="15.75" customHeight="1">
      <c r="A25" s="307"/>
      <c r="B25" s="23" t="s">
        <v>150</v>
      </c>
      <c r="C25" s="23"/>
      <c r="D25" s="46"/>
      <c r="E25" s="45"/>
      <c r="F25" s="45"/>
      <c r="G25" s="45"/>
      <c r="H25" s="45"/>
      <c r="I25" s="45"/>
      <c r="J25" s="106"/>
      <c r="K25" s="106"/>
      <c r="L25" s="106"/>
      <c r="M25" s="106"/>
    </row>
    <row r="26" spans="1:13" ht="15.75" customHeight="1">
      <c r="A26" s="307"/>
      <c r="B26" s="59" t="s">
        <v>73</v>
      </c>
      <c r="C26" s="23"/>
      <c r="D26" s="46">
        <v>12218</v>
      </c>
      <c r="E26" s="45">
        <v>10813</v>
      </c>
      <c r="F26" s="45">
        <v>14902</v>
      </c>
      <c r="G26" s="45">
        <v>12401</v>
      </c>
      <c r="H26" s="45">
        <v>11501</v>
      </c>
      <c r="I26" s="45">
        <v>10600</v>
      </c>
      <c r="J26" s="106">
        <v>7700</v>
      </c>
      <c r="K26" s="106">
        <v>11300</v>
      </c>
      <c r="L26" s="106">
        <v>35086</v>
      </c>
      <c r="M26" s="106">
        <v>37018</v>
      </c>
    </row>
    <row r="27" spans="1:13" ht="15.75" customHeight="1">
      <c r="A27" s="307"/>
      <c r="B27" s="23" t="s">
        <v>151</v>
      </c>
      <c r="C27" s="23"/>
      <c r="D27" s="46"/>
      <c r="E27" s="45"/>
      <c r="F27" s="45"/>
      <c r="G27" s="45"/>
      <c r="H27" s="45"/>
      <c r="I27" s="45"/>
      <c r="J27" s="106"/>
      <c r="K27" s="106"/>
      <c r="L27" s="106"/>
      <c r="M27" s="106"/>
    </row>
    <row r="28" spans="1:13" ht="15.75" customHeight="1">
      <c r="A28" s="307"/>
      <c r="B28" s="115" t="s">
        <v>186</v>
      </c>
      <c r="C28" s="23"/>
      <c r="D28" s="46">
        <v>5739</v>
      </c>
      <c r="E28" s="45">
        <v>5838</v>
      </c>
      <c r="F28" s="45">
        <v>11163</v>
      </c>
      <c r="G28" s="45">
        <v>8232</v>
      </c>
      <c r="H28" s="45">
        <v>6702</v>
      </c>
      <c r="I28" s="45">
        <v>6996</v>
      </c>
      <c r="J28" s="106">
        <v>5399</v>
      </c>
      <c r="K28" s="106">
        <v>3133</v>
      </c>
      <c r="L28" s="106">
        <v>3643</v>
      </c>
      <c r="M28" s="120">
        <v>4333</v>
      </c>
    </row>
    <row r="29" spans="1:13" ht="15.75" customHeight="1">
      <c r="A29" s="307"/>
      <c r="B29" s="116" t="s">
        <v>185</v>
      </c>
      <c r="C29" s="23"/>
      <c r="D29" s="46"/>
      <c r="E29" s="45"/>
      <c r="F29" s="45"/>
      <c r="G29" s="45"/>
      <c r="H29" s="45"/>
      <c r="I29" s="45"/>
      <c r="J29" s="106"/>
      <c r="K29" s="106"/>
      <c r="L29" s="106"/>
      <c r="M29" s="106"/>
    </row>
    <row r="30" spans="1:13" ht="15.75" customHeight="1">
      <c r="A30" s="307"/>
      <c r="B30" s="59" t="s">
        <v>74</v>
      </c>
      <c r="C30" s="23"/>
      <c r="D30" s="46">
        <v>15645</v>
      </c>
      <c r="E30" s="45">
        <v>8967</v>
      </c>
      <c r="F30" s="45">
        <v>7823</v>
      </c>
      <c r="G30" s="45">
        <v>5323</v>
      </c>
      <c r="H30" s="45">
        <v>4287</v>
      </c>
      <c r="I30" s="45">
        <v>3224</v>
      </c>
      <c r="J30" s="106">
        <v>2380</v>
      </c>
      <c r="K30" s="106">
        <v>3908</v>
      </c>
      <c r="L30" s="106">
        <v>5543</v>
      </c>
      <c r="M30" s="120">
        <v>3792</v>
      </c>
    </row>
    <row r="31" spans="1:13" ht="15.75" customHeight="1">
      <c r="A31" s="49"/>
      <c r="B31" s="49" t="s">
        <v>152</v>
      </c>
      <c r="C31" s="49"/>
      <c r="D31" s="51"/>
      <c r="E31" s="50"/>
      <c r="F31" s="50"/>
      <c r="G31" s="50"/>
      <c r="H31" s="50"/>
      <c r="I31" s="50"/>
      <c r="J31" s="108"/>
      <c r="K31" s="108"/>
      <c r="L31" s="108"/>
      <c r="M31" s="108"/>
    </row>
    <row r="32" spans="1:13" ht="15.75" customHeight="1">
      <c r="A32" s="313" t="s">
        <v>75</v>
      </c>
      <c r="B32" s="314"/>
      <c r="C32" s="23"/>
      <c r="D32" s="46">
        <v>122155</v>
      </c>
      <c r="E32" s="45">
        <v>101057</v>
      </c>
      <c r="F32" s="45">
        <v>90248</v>
      </c>
      <c r="G32" s="45">
        <v>78685</v>
      </c>
      <c r="H32" s="45">
        <v>83064</v>
      </c>
      <c r="I32" s="89">
        <v>82291</v>
      </c>
      <c r="J32" s="106">
        <v>82515</v>
      </c>
      <c r="K32" s="106">
        <v>86480</v>
      </c>
      <c r="L32" s="106">
        <v>114977</v>
      </c>
      <c r="M32" s="120">
        <v>101213</v>
      </c>
    </row>
    <row r="33" spans="1:13" ht="15.75" customHeight="1">
      <c r="A33" s="15" t="s">
        <v>22</v>
      </c>
      <c r="B33" s="20"/>
      <c r="C33" s="20"/>
      <c r="D33" s="48"/>
      <c r="E33" s="47"/>
      <c r="F33" s="47"/>
      <c r="G33" s="47"/>
      <c r="H33" s="47"/>
      <c r="I33" s="47"/>
      <c r="J33" s="107"/>
      <c r="K33" s="107"/>
      <c r="L33" s="107" t="s">
        <v>184</v>
      </c>
      <c r="M33" s="107" t="s">
        <v>184</v>
      </c>
    </row>
    <row r="34" spans="1:13" ht="15.75" customHeight="1">
      <c r="A34" s="312"/>
      <c r="B34" s="312"/>
      <c r="C34" s="17"/>
      <c r="D34" s="52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4.2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24.75" customHeight="1">
      <c r="A36" s="128" t="s">
        <v>76</v>
      </c>
      <c r="B36" s="128"/>
      <c r="C36" s="128"/>
      <c r="D36" s="128"/>
      <c r="E36" s="11"/>
      <c r="F36" s="132"/>
      <c r="G36" s="132"/>
      <c r="H36" s="132"/>
      <c r="I36" s="132"/>
      <c r="J36" s="132"/>
      <c r="M36" s="131" t="s">
        <v>204</v>
      </c>
    </row>
    <row r="37" spans="1:13" ht="5.25" customHeight="1">
      <c r="A37" s="321"/>
      <c r="B37" s="321"/>
      <c r="C37" s="321"/>
      <c r="D37" s="321"/>
      <c r="E37" s="321"/>
      <c r="F37" s="321"/>
      <c r="G37" s="53"/>
      <c r="H37" s="53"/>
      <c r="I37" s="53"/>
      <c r="J37" s="53"/>
      <c r="K37" s="53"/>
      <c r="L37" s="53"/>
      <c r="M37" s="53"/>
    </row>
    <row r="38" spans="1:13" ht="14.25" customHeight="1">
      <c r="A38" s="12"/>
      <c r="B38" s="12"/>
      <c r="C38" s="12"/>
      <c r="D38" s="12">
        <f t="shared" ref="D38:M38" si="0">D3</f>
        <v>2006</v>
      </c>
      <c r="E38" s="12">
        <f t="shared" si="0"/>
        <v>2007</v>
      </c>
      <c r="F38" s="12">
        <f t="shared" si="0"/>
        <v>2008</v>
      </c>
      <c r="G38" s="12">
        <f t="shared" si="0"/>
        <v>2009</v>
      </c>
      <c r="H38" s="12">
        <f t="shared" si="0"/>
        <v>2010</v>
      </c>
      <c r="I38" s="12">
        <f t="shared" si="0"/>
        <v>2011</v>
      </c>
      <c r="J38" s="12">
        <f t="shared" si="0"/>
        <v>2012</v>
      </c>
      <c r="K38" s="12">
        <f t="shared" si="0"/>
        <v>2013</v>
      </c>
      <c r="L38" s="12">
        <f t="shared" si="0"/>
        <v>2014</v>
      </c>
      <c r="M38" s="12">
        <f t="shared" si="0"/>
        <v>2015</v>
      </c>
    </row>
    <row r="39" spans="1:13" ht="14.25" customHeight="1">
      <c r="A39" s="12"/>
      <c r="B39" s="12"/>
      <c r="C39" s="12"/>
      <c r="D39" s="301">
        <f t="shared" ref="D39:J39" si="1">D4</f>
        <v>39172</v>
      </c>
      <c r="E39" s="301">
        <f t="shared" si="1"/>
        <v>39538</v>
      </c>
      <c r="F39" s="301">
        <f t="shared" si="1"/>
        <v>39903</v>
      </c>
      <c r="G39" s="301">
        <f t="shared" si="1"/>
        <v>40268</v>
      </c>
      <c r="H39" s="301">
        <f t="shared" si="1"/>
        <v>40633</v>
      </c>
      <c r="I39" s="301">
        <f>I4</f>
        <v>40999</v>
      </c>
      <c r="J39" s="301">
        <f t="shared" si="1"/>
        <v>41364</v>
      </c>
      <c r="K39" s="301">
        <f t="shared" ref="K39:M40" si="2">K4</f>
        <v>41729</v>
      </c>
      <c r="L39" s="301">
        <f t="shared" si="2"/>
        <v>42094</v>
      </c>
      <c r="M39" s="301">
        <f t="shared" si="2"/>
        <v>42460</v>
      </c>
    </row>
    <row r="40" spans="1:13" ht="14.25" customHeight="1">
      <c r="A40" s="42"/>
      <c r="B40" s="42"/>
      <c r="C40" s="42"/>
      <c r="D40" s="301">
        <f t="shared" ref="D40:J40" si="3">D5</f>
        <v>0</v>
      </c>
      <c r="E40" s="301">
        <f t="shared" si="3"/>
        <v>0</v>
      </c>
      <c r="F40" s="301">
        <f t="shared" si="3"/>
        <v>0</v>
      </c>
      <c r="G40" s="301">
        <f t="shared" si="3"/>
        <v>0</v>
      </c>
      <c r="H40" s="301">
        <f t="shared" si="3"/>
        <v>0</v>
      </c>
      <c r="I40" s="301">
        <f>I5</f>
        <v>0</v>
      </c>
      <c r="J40" s="301">
        <f t="shared" si="3"/>
        <v>0</v>
      </c>
      <c r="K40" s="301">
        <f t="shared" si="2"/>
        <v>0</v>
      </c>
      <c r="L40" s="301">
        <f t="shared" si="2"/>
        <v>0</v>
      </c>
      <c r="M40" s="301">
        <f t="shared" si="2"/>
        <v>0</v>
      </c>
    </row>
    <row r="41" spans="1:13" ht="14.25" customHeight="1">
      <c r="A41" s="322" t="s">
        <v>77</v>
      </c>
      <c r="B41" s="312"/>
      <c r="C41" s="17"/>
      <c r="D41" s="73" t="s">
        <v>1</v>
      </c>
      <c r="E41" s="72" t="s">
        <v>1</v>
      </c>
      <c r="F41" s="72" t="s">
        <v>1</v>
      </c>
      <c r="G41" s="72" t="s">
        <v>1</v>
      </c>
      <c r="H41" s="72" t="s">
        <v>1</v>
      </c>
      <c r="I41" s="72" t="s">
        <v>1</v>
      </c>
      <c r="J41" s="72" t="s">
        <v>1</v>
      </c>
      <c r="K41" s="72" t="s">
        <v>1</v>
      </c>
      <c r="L41" s="72" t="s">
        <v>1</v>
      </c>
      <c r="M41" s="72" t="s">
        <v>1</v>
      </c>
    </row>
    <row r="42" spans="1:13" ht="14.25" customHeight="1">
      <c r="A42" s="27" t="s">
        <v>23</v>
      </c>
      <c r="B42" s="23"/>
      <c r="C42" s="23"/>
      <c r="D42" s="75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14.25" customHeight="1">
      <c r="A43" s="23"/>
      <c r="B43" s="59" t="s">
        <v>78</v>
      </c>
      <c r="C43" s="23"/>
      <c r="D43" s="75" t="s">
        <v>1</v>
      </c>
      <c r="E43" s="74" t="s">
        <v>1</v>
      </c>
      <c r="F43" s="74" t="s">
        <v>1</v>
      </c>
      <c r="G43" s="74" t="s">
        <v>1</v>
      </c>
      <c r="H43" s="74" t="s">
        <v>1</v>
      </c>
      <c r="I43" s="74" t="s">
        <v>1</v>
      </c>
      <c r="J43" s="74" t="s">
        <v>1</v>
      </c>
      <c r="K43" s="74" t="s">
        <v>1</v>
      </c>
      <c r="L43" s="74" t="s">
        <v>1</v>
      </c>
      <c r="M43" s="74" t="s">
        <v>1</v>
      </c>
    </row>
    <row r="44" spans="1:13" ht="14.25" customHeight="1">
      <c r="A44" s="20"/>
      <c r="B44" s="20" t="s">
        <v>112</v>
      </c>
      <c r="C44" s="20"/>
      <c r="D44" s="77"/>
      <c r="E44" s="76"/>
      <c r="F44" s="76"/>
      <c r="G44" s="76"/>
      <c r="H44" s="76"/>
      <c r="I44" s="76"/>
      <c r="J44" s="76"/>
      <c r="K44" s="76"/>
      <c r="L44" s="76"/>
      <c r="M44" s="76"/>
    </row>
    <row r="45" spans="1:13" ht="14.25" customHeight="1">
      <c r="A45" s="309" t="s">
        <v>79</v>
      </c>
      <c r="B45" s="307"/>
      <c r="C45" s="23"/>
      <c r="D45" s="75"/>
      <c r="E45" s="74"/>
      <c r="F45" s="74"/>
      <c r="G45" s="74"/>
      <c r="H45" s="74"/>
      <c r="I45" s="74"/>
      <c r="J45" s="74"/>
      <c r="K45" s="74"/>
      <c r="L45" s="74"/>
      <c r="M45" s="74"/>
    </row>
    <row r="46" spans="1:13" ht="14.25" customHeight="1">
      <c r="A46" s="320" t="s">
        <v>24</v>
      </c>
      <c r="B46" s="320"/>
      <c r="C46" s="23"/>
      <c r="D46" s="75"/>
      <c r="E46" s="74"/>
      <c r="F46" s="74"/>
      <c r="G46" s="74"/>
      <c r="H46" s="74"/>
      <c r="I46" s="74"/>
      <c r="J46" s="74"/>
      <c r="K46" s="74"/>
      <c r="L46" s="74"/>
      <c r="M46" s="74"/>
    </row>
    <row r="47" spans="1:13" ht="14.25" customHeight="1">
      <c r="A47" s="307"/>
      <c r="B47" s="59" t="s">
        <v>80</v>
      </c>
      <c r="C47" s="23"/>
      <c r="D47" s="75" t="s">
        <v>1</v>
      </c>
      <c r="E47" s="74" t="s">
        <v>1</v>
      </c>
      <c r="F47" s="74" t="s">
        <v>1</v>
      </c>
      <c r="G47" s="74" t="s">
        <v>1</v>
      </c>
      <c r="H47" s="74" t="s">
        <v>1</v>
      </c>
      <c r="I47" s="74" t="s">
        <v>1</v>
      </c>
      <c r="J47" s="74" t="s">
        <v>1</v>
      </c>
      <c r="K47" s="74" t="s">
        <v>1</v>
      </c>
      <c r="L47" s="74" t="s">
        <v>1</v>
      </c>
      <c r="M47" s="74" t="s">
        <v>1</v>
      </c>
    </row>
    <row r="48" spans="1:13" ht="14.25" customHeight="1">
      <c r="A48" s="307"/>
      <c r="B48" s="23" t="s">
        <v>153</v>
      </c>
      <c r="C48" s="23"/>
      <c r="D48" s="75"/>
      <c r="E48" s="74"/>
      <c r="F48" s="74"/>
      <c r="G48" s="74"/>
      <c r="H48" s="74"/>
      <c r="I48" s="74"/>
      <c r="J48" s="74"/>
      <c r="K48" s="74"/>
      <c r="L48" s="74"/>
      <c r="M48" s="74"/>
    </row>
    <row r="49" spans="1:13" ht="14.25" customHeight="1">
      <c r="A49" s="307"/>
      <c r="B49" s="59" t="s">
        <v>81</v>
      </c>
      <c r="C49" s="23"/>
      <c r="D49" s="75" t="s">
        <v>1</v>
      </c>
      <c r="E49" s="74" t="s">
        <v>1</v>
      </c>
      <c r="F49" s="74" t="s">
        <v>1</v>
      </c>
      <c r="G49" s="74" t="s">
        <v>1</v>
      </c>
      <c r="H49" s="74" t="s">
        <v>1</v>
      </c>
      <c r="I49" s="74" t="s">
        <v>1</v>
      </c>
      <c r="J49" s="74" t="s">
        <v>1</v>
      </c>
      <c r="K49" s="74" t="s">
        <v>1</v>
      </c>
      <c r="L49" s="74" t="s">
        <v>1</v>
      </c>
      <c r="M49" s="74" t="s">
        <v>1</v>
      </c>
    </row>
    <row r="50" spans="1:13" ht="14.25" customHeight="1">
      <c r="A50" s="307"/>
      <c r="B50" s="23" t="s">
        <v>154</v>
      </c>
      <c r="C50" s="23"/>
      <c r="D50" s="75"/>
      <c r="E50" s="74"/>
      <c r="F50" s="74"/>
      <c r="G50" s="74"/>
      <c r="H50" s="74"/>
      <c r="I50" s="74"/>
      <c r="J50" s="74"/>
      <c r="K50" s="74"/>
      <c r="L50" s="74"/>
      <c r="M50" s="74"/>
    </row>
    <row r="51" spans="1:13" ht="14.25" customHeight="1">
      <c r="A51" s="307"/>
      <c r="B51" s="59" t="s">
        <v>82</v>
      </c>
      <c r="C51" s="23"/>
      <c r="D51" s="75" t="s">
        <v>1</v>
      </c>
      <c r="E51" s="74" t="s">
        <v>1</v>
      </c>
      <c r="F51" s="74" t="s">
        <v>1</v>
      </c>
      <c r="G51" s="74" t="s">
        <v>1</v>
      </c>
      <c r="H51" s="74" t="s">
        <v>1</v>
      </c>
      <c r="I51" s="74" t="s">
        <v>1</v>
      </c>
      <c r="J51" s="74" t="s">
        <v>1</v>
      </c>
      <c r="K51" s="74" t="s">
        <v>1</v>
      </c>
      <c r="L51" s="74" t="s">
        <v>1</v>
      </c>
      <c r="M51" s="74" t="s">
        <v>1</v>
      </c>
    </row>
    <row r="52" spans="1:13" ht="14.25" customHeight="1">
      <c r="A52" s="307"/>
      <c r="B52" s="23" t="s">
        <v>155</v>
      </c>
      <c r="C52" s="23"/>
      <c r="D52" s="75"/>
      <c r="E52" s="74"/>
      <c r="F52" s="74"/>
      <c r="G52" s="74"/>
      <c r="H52" s="74"/>
      <c r="I52" s="74"/>
      <c r="J52" s="74"/>
      <c r="K52" s="74"/>
      <c r="L52" s="74"/>
      <c r="M52" s="74"/>
    </row>
    <row r="53" spans="1:13" ht="14.25" customHeight="1">
      <c r="A53" s="307"/>
      <c r="B53" s="60" t="s">
        <v>166</v>
      </c>
      <c r="C53" s="23"/>
      <c r="D53" s="75" t="s">
        <v>1</v>
      </c>
      <c r="E53" s="74" t="s">
        <v>1</v>
      </c>
      <c r="F53" s="74" t="s">
        <v>1</v>
      </c>
      <c r="G53" s="74" t="s">
        <v>1</v>
      </c>
      <c r="H53" s="74" t="s">
        <v>1</v>
      </c>
      <c r="I53" s="74" t="s">
        <v>1</v>
      </c>
      <c r="J53" s="74" t="s">
        <v>1</v>
      </c>
      <c r="K53" s="74" t="s">
        <v>1</v>
      </c>
      <c r="L53" s="74" t="s">
        <v>1</v>
      </c>
      <c r="M53" s="74" t="s">
        <v>1</v>
      </c>
    </row>
    <row r="54" spans="1:13" ht="14.25" customHeight="1">
      <c r="A54" s="307"/>
      <c r="B54" s="23" t="s">
        <v>156</v>
      </c>
      <c r="C54" s="23"/>
      <c r="D54" s="75"/>
      <c r="E54" s="74"/>
      <c r="F54" s="74"/>
      <c r="G54" s="74"/>
      <c r="H54" s="74"/>
      <c r="I54" s="74"/>
      <c r="J54" s="74"/>
      <c r="K54" s="74"/>
      <c r="L54" s="74"/>
      <c r="M54" s="74"/>
    </row>
    <row r="55" spans="1:13" ht="14.25" customHeight="1">
      <c r="A55" s="307"/>
      <c r="B55" s="59" t="s">
        <v>83</v>
      </c>
      <c r="C55" s="23"/>
      <c r="D55" s="75" t="s">
        <v>1</v>
      </c>
      <c r="E55" s="74" t="s">
        <v>1</v>
      </c>
      <c r="F55" s="74" t="s">
        <v>1</v>
      </c>
      <c r="G55" s="74" t="s">
        <v>1</v>
      </c>
      <c r="H55" s="74" t="s">
        <v>1</v>
      </c>
      <c r="I55" s="74" t="s">
        <v>1</v>
      </c>
      <c r="J55" s="74" t="s">
        <v>1</v>
      </c>
      <c r="K55" s="74" t="s">
        <v>1</v>
      </c>
      <c r="L55" s="74" t="s">
        <v>1</v>
      </c>
      <c r="M55" s="74" t="s">
        <v>1</v>
      </c>
    </row>
    <row r="56" spans="1:13" ht="14.25" customHeight="1">
      <c r="A56" s="307"/>
      <c r="B56" s="23" t="s">
        <v>157</v>
      </c>
      <c r="C56" s="23"/>
      <c r="D56" s="75"/>
      <c r="E56" s="74"/>
      <c r="F56" s="74"/>
      <c r="G56" s="74"/>
      <c r="H56" s="74"/>
      <c r="I56" s="74"/>
      <c r="J56" s="74"/>
      <c r="K56" s="74"/>
      <c r="L56" s="74"/>
      <c r="M56" s="74"/>
    </row>
    <row r="57" spans="1:13" ht="14.25" customHeight="1">
      <c r="A57" s="307"/>
      <c r="B57" s="59" t="s">
        <v>84</v>
      </c>
      <c r="C57" s="23"/>
      <c r="D57" s="75" t="s">
        <v>1</v>
      </c>
      <c r="E57" s="74" t="s">
        <v>1</v>
      </c>
      <c r="F57" s="74" t="s">
        <v>1</v>
      </c>
      <c r="G57" s="74" t="s">
        <v>1</v>
      </c>
      <c r="H57" s="74" t="s">
        <v>1</v>
      </c>
      <c r="I57" s="74" t="s">
        <v>1</v>
      </c>
      <c r="J57" s="74" t="s">
        <v>1</v>
      </c>
      <c r="K57" s="74" t="s">
        <v>1</v>
      </c>
      <c r="L57" s="74" t="s">
        <v>1</v>
      </c>
      <c r="M57" s="74" t="s">
        <v>1</v>
      </c>
    </row>
    <row r="58" spans="1:13" ht="14.25" customHeight="1">
      <c r="A58" s="49"/>
      <c r="B58" s="49" t="s">
        <v>158</v>
      </c>
      <c r="C58" s="49"/>
      <c r="D58" s="79"/>
      <c r="E58" s="78"/>
      <c r="F58" s="78"/>
      <c r="G58" s="78"/>
      <c r="H58" s="78"/>
      <c r="I58" s="78"/>
      <c r="J58" s="78"/>
      <c r="K58" s="78"/>
      <c r="L58" s="78"/>
      <c r="M58" s="78"/>
    </row>
    <row r="59" spans="1:13" ht="14.25" customHeight="1">
      <c r="A59" s="309" t="s">
        <v>85</v>
      </c>
      <c r="B59" s="307"/>
      <c r="C59" s="23"/>
      <c r="D59" s="75" t="s">
        <v>1</v>
      </c>
      <c r="E59" s="74" t="s">
        <v>1</v>
      </c>
      <c r="F59" s="74" t="s">
        <v>1</v>
      </c>
      <c r="G59" s="74" t="s">
        <v>1</v>
      </c>
      <c r="H59" s="74" t="s">
        <v>1</v>
      </c>
      <c r="I59" s="74" t="s">
        <v>1</v>
      </c>
      <c r="J59" s="74" t="s">
        <v>1</v>
      </c>
      <c r="K59" s="74" t="s">
        <v>1</v>
      </c>
      <c r="L59" s="74" t="s">
        <v>1</v>
      </c>
      <c r="M59" s="74" t="s">
        <v>1</v>
      </c>
    </row>
    <row r="60" spans="1:13" ht="14.25" customHeight="1" thickBot="1">
      <c r="A60" s="27" t="s">
        <v>25</v>
      </c>
      <c r="B60" s="23"/>
      <c r="C60" s="23"/>
      <c r="D60" s="75"/>
      <c r="E60" s="74"/>
      <c r="F60" s="74"/>
      <c r="G60" s="74"/>
      <c r="H60" s="74"/>
      <c r="I60" s="74"/>
      <c r="J60" s="74"/>
      <c r="K60" s="74"/>
      <c r="L60" s="74"/>
      <c r="M60" s="74"/>
    </row>
    <row r="61" spans="1:13" ht="14.25" customHeight="1" thickTop="1">
      <c r="A61" s="317" t="s">
        <v>98</v>
      </c>
      <c r="B61" s="318"/>
      <c r="C61" s="33"/>
      <c r="D61" s="81" t="s">
        <v>1</v>
      </c>
      <c r="E61" s="80" t="s">
        <v>1</v>
      </c>
      <c r="F61" s="80" t="s">
        <v>1</v>
      </c>
      <c r="G61" s="80" t="s">
        <v>1</v>
      </c>
      <c r="H61" s="80" t="s">
        <v>1</v>
      </c>
      <c r="I61" s="80" t="s">
        <v>1</v>
      </c>
      <c r="J61" s="80" t="s">
        <v>1</v>
      </c>
      <c r="K61" s="80" t="s">
        <v>1</v>
      </c>
      <c r="L61" s="80" t="s">
        <v>1</v>
      </c>
      <c r="M61" s="80" t="s">
        <v>1</v>
      </c>
    </row>
    <row r="62" spans="1:13" ht="14.25" customHeight="1">
      <c r="A62" s="54" t="s">
        <v>26</v>
      </c>
      <c r="B62" s="36"/>
      <c r="C62" s="36"/>
      <c r="D62" s="83"/>
      <c r="E62" s="82"/>
      <c r="F62" s="82"/>
      <c r="G62" s="82"/>
      <c r="H62" s="82"/>
      <c r="I62" s="82"/>
      <c r="J62" s="82"/>
      <c r="K62" s="82"/>
      <c r="L62" s="82"/>
      <c r="M62" s="82"/>
    </row>
    <row r="63" spans="1:13" ht="14.25" customHeight="1">
      <c r="A63" s="322" t="s">
        <v>86</v>
      </c>
      <c r="B63" s="312"/>
      <c r="C63" s="17"/>
      <c r="D63" s="73">
        <v>179598</v>
      </c>
      <c r="E63" s="72">
        <v>166364</v>
      </c>
      <c r="F63" s="72">
        <v>125604</v>
      </c>
      <c r="G63" s="72">
        <v>128573</v>
      </c>
      <c r="H63" s="72">
        <v>122025</v>
      </c>
      <c r="I63" s="72">
        <v>119023</v>
      </c>
      <c r="J63" s="102">
        <v>131311</v>
      </c>
      <c r="K63" s="102">
        <v>150344</v>
      </c>
      <c r="L63" s="102">
        <v>170949</v>
      </c>
      <c r="M63" s="102">
        <v>158908</v>
      </c>
    </row>
    <row r="64" spans="1:13" ht="14.25" customHeight="1">
      <c r="A64" s="57" t="s">
        <v>27</v>
      </c>
      <c r="B64" s="20"/>
      <c r="C64" s="20"/>
      <c r="D64" s="77"/>
      <c r="E64" s="76"/>
      <c r="F64" s="76"/>
      <c r="G64" s="76"/>
      <c r="H64" s="76"/>
      <c r="I64" s="76"/>
      <c r="J64" s="103"/>
      <c r="K64" s="103"/>
      <c r="L64" s="103"/>
      <c r="M64" s="103"/>
    </row>
    <row r="65" spans="1:13" ht="17.25" customHeight="1">
      <c r="A65" s="309" t="s">
        <v>95</v>
      </c>
      <c r="B65" s="307"/>
      <c r="C65" s="23"/>
      <c r="D65" s="75">
        <v>163302</v>
      </c>
      <c r="E65" s="74">
        <v>158802</v>
      </c>
      <c r="F65" s="74">
        <v>136780</v>
      </c>
      <c r="G65" s="74">
        <v>136431</v>
      </c>
      <c r="H65" s="74">
        <v>139716</v>
      </c>
      <c r="I65" s="74">
        <v>138622</v>
      </c>
      <c r="J65" s="104">
        <v>139654</v>
      </c>
      <c r="K65" s="104">
        <v>143730</v>
      </c>
      <c r="L65" s="104">
        <v>147381</v>
      </c>
      <c r="M65" s="104">
        <v>146301</v>
      </c>
    </row>
    <row r="66" spans="1:13" ht="14.25" customHeight="1">
      <c r="A66" s="27" t="s">
        <v>28</v>
      </c>
      <c r="B66" s="23"/>
      <c r="C66" s="23"/>
      <c r="D66" s="75"/>
      <c r="E66" s="74"/>
      <c r="F66" s="74"/>
      <c r="G66" s="74"/>
      <c r="H66" s="74"/>
      <c r="I66" s="74"/>
      <c r="J66" s="104"/>
      <c r="K66" s="104"/>
      <c r="L66" s="104"/>
      <c r="M66" s="104"/>
    </row>
    <row r="67" spans="1:13" ht="14.25" customHeight="1">
      <c r="A67" s="307"/>
      <c r="B67" s="59" t="s">
        <v>80</v>
      </c>
      <c r="C67" s="23"/>
      <c r="D67" s="75">
        <v>37143</v>
      </c>
      <c r="E67" s="74">
        <v>37143</v>
      </c>
      <c r="F67" s="74">
        <v>37143</v>
      </c>
      <c r="G67" s="74">
        <v>37143</v>
      </c>
      <c r="H67" s="74">
        <v>37143</v>
      </c>
      <c r="I67" s="74">
        <v>37143</v>
      </c>
      <c r="J67" s="104">
        <v>37143</v>
      </c>
      <c r="K67" s="104">
        <v>37143</v>
      </c>
      <c r="L67" s="104">
        <v>37143</v>
      </c>
      <c r="M67" s="104">
        <v>37143</v>
      </c>
    </row>
    <row r="68" spans="1:13" ht="14.25" customHeight="1">
      <c r="A68" s="307"/>
      <c r="B68" s="23" t="s">
        <v>153</v>
      </c>
      <c r="C68" s="23"/>
      <c r="D68" s="75"/>
      <c r="E68" s="74"/>
      <c r="F68" s="74"/>
      <c r="G68" s="74"/>
      <c r="H68" s="74"/>
      <c r="I68" s="74"/>
      <c r="J68" s="104"/>
      <c r="K68" s="104"/>
      <c r="L68" s="104"/>
      <c r="M68" s="104"/>
    </row>
    <row r="69" spans="1:13" ht="14.25" customHeight="1">
      <c r="A69" s="307"/>
      <c r="B69" s="59" t="s">
        <v>81</v>
      </c>
      <c r="C69" s="23"/>
      <c r="D69" s="75">
        <v>35358</v>
      </c>
      <c r="E69" s="74">
        <v>35358</v>
      </c>
      <c r="F69" s="74">
        <v>35358</v>
      </c>
      <c r="G69" s="74">
        <v>35358</v>
      </c>
      <c r="H69" s="74">
        <v>35358</v>
      </c>
      <c r="I69" s="74">
        <v>35358</v>
      </c>
      <c r="J69" s="104">
        <v>35358</v>
      </c>
      <c r="K69" s="104">
        <v>35358</v>
      </c>
      <c r="L69" s="104">
        <v>35358</v>
      </c>
      <c r="M69" s="104">
        <v>35358</v>
      </c>
    </row>
    <row r="70" spans="1:13" ht="14.25" customHeight="1">
      <c r="A70" s="307"/>
      <c r="B70" s="23" t="s">
        <v>154</v>
      </c>
      <c r="C70" s="23"/>
      <c r="D70" s="75"/>
      <c r="E70" s="74"/>
      <c r="F70" s="74"/>
      <c r="G70" s="74"/>
      <c r="H70" s="74"/>
      <c r="I70" s="74"/>
      <c r="J70" s="104"/>
      <c r="K70" s="104"/>
      <c r="L70" s="104"/>
      <c r="M70" s="104"/>
    </row>
    <row r="71" spans="1:13" ht="14.25" customHeight="1">
      <c r="A71" s="307"/>
      <c r="B71" s="59" t="s">
        <v>82</v>
      </c>
      <c r="C71" s="23"/>
      <c r="D71" s="75">
        <v>93908</v>
      </c>
      <c r="E71" s="74">
        <v>92234</v>
      </c>
      <c r="F71" s="74">
        <v>76187</v>
      </c>
      <c r="G71" s="74">
        <v>75845</v>
      </c>
      <c r="H71" s="74">
        <v>79140</v>
      </c>
      <c r="I71" s="74">
        <v>78051</v>
      </c>
      <c r="J71" s="104">
        <v>79085</v>
      </c>
      <c r="K71" s="104">
        <v>83169</v>
      </c>
      <c r="L71" s="104">
        <v>86829</v>
      </c>
      <c r="M71" s="104">
        <v>88548</v>
      </c>
    </row>
    <row r="72" spans="1:13" ht="14.25" customHeight="1">
      <c r="A72" s="307"/>
      <c r="B72" s="23" t="s">
        <v>155</v>
      </c>
      <c r="C72" s="23"/>
      <c r="D72" s="75"/>
      <c r="E72" s="74"/>
      <c r="F72" s="74"/>
      <c r="G72" s="74"/>
      <c r="H72" s="74"/>
      <c r="I72" s="74"/>
      <c r="J72" s="104"/>
      <c r="K72" s="104"/>
      <c r="L72" s="104"/>
      <c r="M72" s="104"/>
    </row>
    <row r="73" spans="1:13" ht="14.25" customHeight="1">
      <c r="A73" s="307"/>
      <c r="B73" s="59" t="s">
        <v>87</v>
      </c>
      <c r="C73" s="23"/>
      <c r="D73" s="75">
        <v>-3107</v>
      </c>
      <c r="E73" s="74">
        <v>-5933</v>
      </c>
      <c r="F73" s="74">
        <v>-11907</v>
      </c>
      <c r="G73" s="74">
        <v>-11915</v>
      </c>
      <c r="H73" s="74">
        <v>-11925</v>
      </c>
      <c r="I73" s="74">
        <v>-11930</v>
      </c>
      <c r="J73" s="104">
        <v>-11932</v>
      </c>
      <c r="K73" s="104">
        <v>-11940</v>
      </c>
      <c r="L73" s="104">
        <v>-11949</v>
      </c>
      <c r="M73" s="104">
        <v>-14748</v>
      </c>
    </row>
    <row r="74" spans="1:13" ht="14.25" customHeight="1">
      <c r="A74" s="20"/>
      <c r="B74" s="20" t="s">
        <v>158</v>
      </c>
      <c r="C74" s="20"/>
      <c r="D74" s="77"/>
      <c r="E74" s="76"/>
      <c r="F74" s="76"/>
      <c r="G74" s="76"/>
      <c r="H74" s="76"/>
      <c r="I74" s="76"/>
      <c r="J74" s="103"/>
      <c r="K74" s="103"/>
      <c r="L74" s="103"/>
      <c r="M74" s="103"/>
    </row>
    <row r="75" spans="1:13" ht="14.25" customHeight="1">
      <c r="A75" s="309" t="s">
        <v>96</v>
      </c>
      <c r="B75" s="307"/>
      <c r="C75" s="23"/>
      <c r="D75" s="75">
        <v>11246</v>
      </c>
      <c r="E75" s="74">
        <v>5033</v>
      </c>
      <c r="F75" s="74">
        <v>-12207</v>
      </c>
      <c r="G75" s="74">
        <v>-8977</v>
      </c>
      <c r="H75" s="74">
        <v>-18782</v>
      </c>
      <c r="I75" s="74">
        <v>-20624</v>
      </c>
      <c r="J75" s="104">
        <v>-9609</v>
      </c>
      <c r="K75" s="104">
        <v>5205</v>
      </c>
      <c r="L75" s="104">
        <v>21833</v>
      </c>
      <c r="M75" s="104">
        <v>11018</v>
      </c>
    </row>
    <row r="76" spans="1:13" ht="14.25" customHeight="1">
      <c r="A76" s="307" t="s">
        <v>109</v>
      </c>
      <c r="B76" s="307"/>
      <c r="C76" s="23"/>
      <c r="D76" s="75"/>
      <c r="E76" s="74"/>
      <c r="F76" s="74"/>
      <c r="G76" s="74"/>
      <c r="H76" s="74"/>
      <c r="I76" s="74"/>
      <c r="J76" s="104"/>
      <c r="K76" s="104"/>
      <c r="L76" s="104"/>
      <c r="M76" s="104"/>
    </row>
    <row r="77" spans="1:13" ht="14.25" customHeight="1">
      <c r="A77" s="307"/>
      <c r="B77" s="111" t="s">
        <v>167</v>
      </c>
      <c r="C77" s="109"/>
      <c r="D77" s="90">
        <v>6264</v>
      </c>
      <c r="E77" s="91">
        <v>1262</v>
      </c>
      <c r="F77" s="91">
        <v>-145</v>
      </c>
      <c r="G77" s="91">
        <v>2106</v>
      </c>
      <c r="H77" s="91">
        <v>1287</v>
      </c>
      <c r="I77" s="91">
        <v>2171</v>
      </c>
      <c r="J77" s="104">
        <v>4226</v>
      </c>
      <c r="K77" s="104">
        <v>6317</v>
      </c>
      <c r="L77" s="104">
        <v>8643</v>
      </c>
      <c r="M77" s="104">
        <v>5206</v>
      </c>
    </row>
    <row r="78" spans="1:13" ht="14.25" customHeight="1">
      <c r="A78" s="307"/>
      <c r="B78" s="109" t="s">
        <v>110</v>
      </c>
      <c r="C78" s="109"/>
      <c r="D78" s="90"/>
      <c r="E78" s="91"/>
      <c r="F78" s="91"/>
      <c r="G78" s="91"/>
      <c r="H78" s="91"/>
      <c r="I78" s="91"/>
      <c r="J78" s="104"/>
      <c r="K78" s="104"/>
      <c r="L78" s="104"/>
      <c r="M78" s="104"/>
    </row>
    <row r="79" spans="1:13" ht="14.25" customHeight="1">
      <c r="A79" s="307"/>
      <c r="B79" s="110" t="s">
        <v>0</v>
      </c>
      <c r="C79" s="109"/>
      <c r="D79" s="90">
        <v>4982</v>
      </c>
      <c r="E79" s="91">
        <v>3770</v>
      </c>
      <c r="F79" s="91">
        <v>-12062</v>
      </c>
      <c r="G79" s="91">
        <v>-11084</v>
      </c>
      <c r="H79" s="91">
        <v>-18570</v>
      </c>
      <c r="I79" s="91">
        <v>-20850</v>
      </c>
      <c r="J79" s="104">
        <v>-12672</v>
      </c>
      <c r="K79" s="104">
        <v>-501</v>
      </c>
      <c r="L79" s="104">
        <v>14270</v>
      </c>
      <c r="M79" s="104">
        <v>6551</v>
      </c>
    </row>
    <row r="80" spans="1:13" ht="14.25" customHeight="1">
      <c r="A80" s="307"/>
      <c r="B80" s="116" t="s">
        <v>111</v>
      </c>
      <c r="C80" s="109"/>
      <c r="D80" s="90"/>
      <c r="E80" s="91"/>
      <c r="F80" s="91"/>
      <c r="G80" s="91"/>
      <c r="H80" s="91"/>
      <c r="I80" s="91"/>
      <c r="J80" s="104"/>
      <c r="K80" s="104"/>
      <c r="L80" s="104"/>
      <c r="M80" s="104"/>
    </row>
    <row r="81" spans="1:13">
      <c r="A81" s="307"/>
      <c r="B81" s="115" t="s">
        <v>187</v>
      </c>
      <c r="C81" s="109"/>
      <c r="D81" s="90" t="s">
        <v>1</v>
      </c>
      <c r="E81" s="90" t="s">
        <v>1</v>
      </c>
      <c r="F81" s="90" t="s">
        <v>1</v>
      </c>
      <c r="G81" s="90" t="s">
        <v>1</v>
      </c>
      <c r="H81" s="91">
        <v>-1499</v>
      </c>
      <c r="I81" s="91">
        <v>-1945</v>
      </c>
      <c r="J81" s="104">
        <v>-1163</v>
      </c>
      <c r="K81" s="104">
        <v>-611</v>
      </c>
      <c r="L81" s="104">
        <v>-1080</v>
      </c>
      <c r="M81" s="104">
        <v>-739</v>
      </c>
    </row>
    <row r="82" spans="1:13" ht="14.25" customHeight="1">
      <c r="A82" s="92"/>
      <c r="B82" s="117" t="s">
        <v>188</v>
      </c>
      <c r="C82" s="92"/>
      <c r="D82" s="93"/>
      <c r="E82" s="93"/>
      <c r="F82" s="93"/>
      <c r="G82" s="93"/>
      <c r="H82" s="94"/>
      <c r="I82" s="94"/>
      <c r="J82" s="103"/>
      <c r="K82" s="103"/>
      <c r="L82" s="103"/>
      <c r="M82" s="103"/>
    </row>
    <row r="83" spans="1:13" ht="14.25" customHeight="1">
      <c r="A83" s="309" t="s">
        <v>97</v>
      </c>
      <c r="B83" s="307"/>
      <c r="C83" s="23"/>
      <c r="D83" s="75">
        <v>5049</v>
      </c>
      <c r="E83" s="74">
        <v>2529</v>
      </c>
      <c r="F83" s="74">
        <v>1030</v>
      </c>
      <c r="G83" s="74">
        <v>1120</v>
      </c>
      <c r="H83" s="74">
        <v>1092</v>
      </c>
      <c r="I83" s="74">
        <v>1025</v>
      </c>
      <c r="J83" s="104">
        <v>1266</v>
      </c>
      <c r="K83" s="104">
        <v>1408</v>
      </c>
      <c r="L83" s="104">
        <v>1734</v>
      </c>
      <c r="M83" s="104">
        <v>1589</v>
      </c>
    </row>
    <row r="84" spans="1:13" ht="14.25" customHeight="1" thickBot="1">
      <c r="A84" s="319" t="s">
        <v>112</v>
      </c>
      <c r="B84" s="319"/>
      <c r="C84" s="30"/>
      <c r="D84" s="84"/>
      <c r="E84" s="85"/>
      <c r="F84" s="85"/>
      <c r="G84" s="85"/>
      <c r="H84" s="85"/>
      <c r="I84" s="85"/>
      <c r="J84" s="105"/>
      <c r="K84" s="105"/>
      <c r="L84" s="105"/>
      <c r="M84" s="105"/>
    </row>
    <row r="85" spans="1:13" ht="14.25" customHeight="1" thickTop="1">
      <c r="A85" s="315" t="s">
        <v>88</v>
      </c>
      <c r="B85" s="316"/>
      <c r="C85" s="58"/>
      <c r="D85" s="86">
        <v>301754</v>
      </c>
      <c r="E85" s="87">
        <v>267421</v>
      </c>
      <c r="F85" s="87">
        <v>215852</v>
      </c>
      <c r="G85" s="87">
        <v>207258</v>
      </c>
      <c r="H85" s="87">
        <v>205090</v>
      </c>
      <c r="I85" s="87">
        <v>201315</v>
      </c>
      <c r="J85" s="87">
        <v>213826</v>
      </c>
      <c r="K85" s="87">
        <v>236825</v>
      </c>
      <c r="L85" s="87">
        <v>285927</v>
      </c>
      <c r="M85" s="87">
        <v>260122</v>
      </c>
    </row>
    <row r="86" spans="1:13" ht="14.25" customHeight="1">
      <c r="A86" s="54" t="s">
        <v>29</v>
      </c>
      <c r="B86" s="36"/>
      <c r="C86" s="36"/>
      <c r="D86" s="56"/>
      <c r="E86" s="55"/>
      <c r="F86" s="55"/>
      <c r="G86" s="55"/>
      <c r="H86" s="55"/>
      <c r="I86" s="55"/>
      <c r="J86" s="55"/>
      <c r="K86" s="55"/>
      <c r="L86" s="55"/>
      <c r="M86" s="55"/>
    </row>
    <row r="87" spans="1:13" s="8" customFormat="1" ht="15" customHeight="1">
      <c r="A87" s="39"/>
      <c r="B87" s="39"/>
      <c r="C87" s="39"/>
      <c r="D87" s="40"/>
      <c r="E87" s="41"/>
      <c r="F87" s="9"/>
      <c r="G87" s="9"/>
      <c r="H87" s="9"/>
      <c r="I87" s="9"/>
      <c r="J87" s="9"/>
      <c r="K87" s="9"/>
      <c r="L87" s="9"/>
      <c r="M87" s="9"/>
    </row>
    <row r="88" spans="1:13" s="8" customFormat="1" ht="15" customHeight="1">
      <c r="A88" s="39"/>
      <c r="B88" s="39"/>
      <c r="C88" s="39"/>
      <c r="D88" s="40"/>
      <c r="E88" s="41"/>
      <c r="F88" s="9"/>
      <c r="G88" s="9"/>
      <c r="H88" s="9"/>
      <c r="I88" s="9"/>
      <c r="J88" s="9"/>
      <c r="K88" s="9"/>
      <c r="L88" s="9"/>
      <c r="M88" s="9"/>
    </row>
  </sheetData>
  <mergeCells count="46">
    <mergeCell ref="J4:J5"/>
    <mergeCell ref="H4:H5"/>
    <mergeCell ref="A41:B41"/>
    <mergeCell ref="A10:A20"/>
    <mergeCell ref="A7:B7"/>
    <mergeCell ref="A45:B45"/>
    <mergeCell ref="G4:G5"/>
    <mergeCell ref="D4:D5"/>
    <mergeCell ref="F4:F5"/>
    <mergeCell ref="A37:F37"/>
    <mergeCell ref="A23:B23"/>
    <mergeCell ref="E39:E40"/>
    <mergeCell ref="E4:E5"/>
    <mergeCell ref="A6:B6"/>
    <mergeCell ref="A8:B8"/>
    <mergeCell ref="A24:A30"/>
    <mergeCell ref="A34:B34"/>
    <mergeCell ref="A85:B85"/>
    <mergeCell ref="A61:B61"/>
    <mergeCell ref="A76:B76"/>
    <mergeCell ref="A84:B84"/>
    <mergeCell ref="A46:B46"/>
    <mergeCell ref="A59:B59"/>
    <mergeCell ref="A83:B83"/>
    <mergeCell ref="A77:A81"/>
    <mergeCell ref="A47:A57"/>
    <mergeCell ref="A75:B75"/>
    <mergeCell ref="A63:B63"/>
    <mergeCell ref="A65:B65"/>
    <mergeCell ref="A67:A73"/>
    <mergeCell ref="M4:M5"/>
    <mergeCell ref="M39:M40"/>
    <mergeCell ref="A22:B22"/>
    <mergeCell ref="K4:K5"/>
    <mergeCell ref="K39:K40"/>
    <mergeCell ref="F39:F40"/>
    <mergeCell ref="G39:G40"/>
    <mergeCell ref="H39:H40"/>
    <mergeCell ref="J39:J40"/>
    <mergeCell ref="L4:L5"/>
    <mergeCell ref="L39:L40"/>
    <mergeCell ref="A9:B9"/>
    <mergeCell ref="A32:B32"/>
    <mergeCell ref="I4:I5"/>
    <mergeCell ref="I39:I40"/>
    <mergeCell ref="D39:D40"/>
  </mergeCells>
  <phoneticPr fontId="2"/>
  <pageMargins left="0.39370078740157483" right="0.19685039370078741" top="0" bottom="0" header="0.51181102362204722" footer="0.51181102362204722"/>
  <pageSetup paperSize="9" scale="81" fitToHeight="2" orientation="landscape" r:id="rId1"/>
  <headerFooter alignWithMargins="0"/>
  <rowBreaks count="1" manualBreakCount="1">
    <brk id="3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showGridLines="0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RowHeight="15"/>
  <cols>
    <col min="1" max="1" width="3" style="2" customWidth="1"/>
    <col min="2" max="2" width="67" style="2" customWidth="1"/>
    <col min="3" max="3" width="2.875" style="2" customWidth="1"/>
    <col min="4" max="4" width="10.125" style="2" customWidth="1"/>
    <col min="5" max="6" width="10.875" style="2" customWidth="1"/>
    <col min="7" max="13" width="10.125" style="2" customWidth="1"/>
    <col min="14" max="14" width="9" style="8"/>
    <col min="15" max="16384" width="9" style="2"/>
  </cols>
  <sheetData>
    <row r="1" spans="1:13" ht="24.75" customHeight="1">
      <c r="A1" s="129" t="s">
        <v>89</v>
      </c>
      <c r="B1" s="129"/>
      <c r="C1" s="129"/>
      <c r="D1" s="129"/>
      <c r="E1" s="7"/>
      <c r="F1" s="7"/>
      <c r="G1" s="7"/>
      <c r="H1" s="7"/>
      <c r="I1" s="7"/>
      <c r="J1" s="7"/>
      <c r="K1" s="7"/>
      <c r="L1" s="7"/>
      <c r="M1" s="7"/>
    </row>
    <row r="2" spans="1:13" ht="15" customHeight="1">
      <c r="A2" s="321" t="s">
        <v>113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ht="15.7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'BS②（Liabilities &amp; Net Assets）'!J3</f>
        <v>2012</v>
      </c>
      <c r="K3" s="12">
        <f>'BS②（Liabilities &amp; Net Assets）'!K3</f>
        <v>2013</v>
      </c>
      <c r="L3" s="12">
        <f>'BS②（Liabilities &amp; Net Assets）'!L3</f>
        <v>2014</v>
      </c>
      <c r="M3" s="12">
        <f>'BS②（Liabilities &amp; Net Assets）'!M3</f>
        <v>2015</v>
      </c>
    </row>
    <row r="4" spans="1:13" ht="15.7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'BS②（Liabilities &amp; Net Assets）'!H4:H5</f>
        <v>40633</v>
      </c>
      <c r="I4" s="301">
        <f>'BS②（Liabilities &amp; Net Assets）'!I4:I5</f>
        <v>40999</v>
      </c>
      <c r="J4" s="301">
        <f>'BS②（Liabilities &amp; Net Assets）'!J4:J5</f>
        <v>41364</v>
      </c>
      <c r="K4" s="301">
        <f>'BS②（Liabilities &amp; Net Assets）'!K4:K5</f>
        <v>41729</v>
      </c>
      <c r="L4" s="301">
        <f>'BS②（Liabilities &amp; Net Assets）'!L4:L5</f>
        <v>42094</v>
      </c>
      <c r="M4" s="301">
        <f>'BS②（Liabilities &amp; Net Assets）'!M4:M5</f>
        <v>42460</v>
      </c>
    </row>
    <row r="5" spans="1:13" ht="15.75" customHeight="1">
      <c r="A5" s="42"/>
      <c r="B5" s="42"/>
      <c r="C5" s="42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21" customHeight="1">
      <c r="A6" s="322" t="s">
        <v>90</v>
      </c>
      <c r="B6" s="312"/>
      <c r="C6" s="17"/>
      <c r="D6" s="73">
        <v>32866</v>
      </c>
      <c r="E6" s="72">
        <v>18223</v>
      </c>
      <c r="F6" s="72">
        <v>20577</v>
      </c>
      <c r="G6" s="72">
        <v>15337</v>
      </c>
      <c r="H6" s="72">
        <v>16292</v>
      </c>
      <c r="I6" s="72">
        <v>6730</v>
      </c>
      <c r="J6" s="102">
        <v>16644</v>
      </c>
      <c r="K6" s="102">
        <v>17852</v>
      </c>
      <c r="L6" s="102">
        <v>15672</v>
      </c>
      <c r="M6" s="102">
        <v>19233</v>
      </c>
    </row>
    <row r="7" spans="1:13" ht="15" customHeight="1">
      <c r="A7" s="62" t="s">
        <v>159</v>
      </c>
      <c r="B7" s="23"/>
      <c r="C7" s="23"/>
      <c r="D7" s="75"/>
      <c r="E7" s="74"/>
      <c r="F7" s="74"/>
      <c r="G7" s="74"/>
      <c r="H7" s="74"/>
      <c r="I7" s="74"/>
      <c r="J7" s="104"/>
      <c r="K7" s="104"/>
      <c r="L7" s="104"/>
      <c r="M7" s="104"/>
    </row>
    <row r="8" spans="1:13" ht="21" customHeight="1">
      <c r="A8" s="27"/>
      <c r="B8" s="60" t="s">
        <v>91</v>
      </c>
      <c r="C8" s="27"/>
      <c r="D8" s="75">
        <v>17868</v>
      </c>
      <c r="E8" s="74">
        <v>1107</v>
      </c>
      <c r="F8" s="74">
        <v>-11492</v>
      </c>
      <c r="G8" s="74">
        <v>4013</v>
      </c>
      <c r="H8" s="74">
        <v>8321</v>
      </c>
      <c r="I8" s="74">
        <v>3689</v>
      </c>
      <c r="J8" s="104">
        <v>6532</v>
      </c>
      <c r="K8" s="104">
        <v>10540</v>
      </c>
      <c r="L8" s="104">
        <v>11344</v>
      </c>
      <c r="M8" s="104">
        <v>7410</v>
      </c>
    </row>
    <row r="9" spans="1:13" ht="13.5" customHeight="1">
      <c r="A9" s="27"/>
      <c r="B9" s="62" t="s">
        <v>107</v>
      </c>
      <c r="C9" s="27"/>
      <c r="D9" s="75"/>
      <c r="E9" s="74"/>
      <c r="F9" s="74"/>
      <c r="G9" s="74"/>
      <c r="H9" s="74"/>
      <c r="I9" s="74"/>
      <c r="J9" s="104"/>
      <c r="K9" s="104"/>
      <c r="L9" s="104"/>
      <c r="M9" s="104"/>
    </row>
    <row r="10" spans="1:13" ht="24.75" customHeight="1">
      <c r="A10" s="27"/>
      <c r="B10" s="61" t="s">
        <v>92</v>
      </c>
      <c r="C10" s="27"/>
      <c r="D10" s="74">
        <v>14998</v>
      </c>
      <c r="E10" s="74">
        <v>17116</v>
      </c>
      <c r="F10" s="74">
        <v>32069</v>
      </c>
      <c r="G10" s="74">
        <v>11324</v>
      </c>
      <c r="H10" s="74">
        <f>H6-H8</f>
        <v>7971</v>
      </c>
      <c r="I10" s="74">
        <f>I6-I8</f>
        <v>3041</v>
      </c>
      <c r="J10" s="104">
        <f>J6-J8</f>
        <v>10112</v>
      </c>
      <c r="K10" s="104">
        <v>7311</v>
      </c>
      <c r="L10" s="104">
        <v>4327</v>
      </c>
      <c r="M10" s="104">
        <v>11823</v>
      </c>
    </row>
    <row r="11" spans="1:13" ht="15" customHeight="1">
      <c r="A11" s="27"/>
      <c r="B11" s="62" t="s">
        <v>108</v>
      </c>
      <c r="C11" s="27"/>
      <c r="D11" s="75"/>
      <c r="E11" s="74"/>
      <c r="F11" s="74"/>
      <c r="G11" s="74"/>
      <c r="H11" s="74"/>
      <c r="I11" s="74"/>
      <c r="J11" s="104"/>
      <c r="K11" s="104"/>
      <c r="L11" s="104"/>
      <c r="M11" s="104"/>
    </row>
    <row r="12" spans="1:13" ht="21" customHeight="1">
      <c r="A12" s="60" t="s">
        <v>93</v>
      </c>
      <c r="B12" s="27"/>
      <c r="C12" s="27"/>
      <c r="D12" s="75">
        <v>-17704</v>
      </c>
      <c r="E12" s="74">
        <v>-14747</v>
      </c>
      <c r="F12" s="74">
        <v>-13229</v>
      </c>
      <c r="G12" s="74">
        <v>-7582</v>
      </c>
      <c r="H12" s="74">
        <v>-10691</v>
      </c>
      <c r="I12" s="74">
        <v>-13340</v>
      </c>
      <c r="J12" s="104">
        <v>-13088</v>
      </c>
      <c r="K12" s="104">
        <v>-15220</v>
      </c>
      <c r="L12" s="104">
        <v>-36353</v>
      </c>
      <c r="M12" s="104">
        <v>-6962</v>
      </c>
    </row>
    <row r="13" spans="1:13" ht="16.5" customHeight="1">
      <c r="A13" s="62" t="s">
        <v>160</v>
      </c>
      <c r="B13" s="27"/>
      <c r="C13" s="27"/>
      <c r="D13" s="75"/>
      <c r="E13" s="74"/>
      <c r="F13" s="74"/>
      <c r="G13" s="74"/>
      <c r="H13" s="74"/>
      <c r="I13" s="74"/>
      <c r="J13" s="104"/>
      <c r="K13" s="104"/>
      <c r="L13" s="104"/>
      <c r="M13" s="104"/>
    </row>
    <row r="14" spans="1:13" ht="21" customHeight="1">
      <c r="A14" s="60" t="s">
        <v>94</v>
      </c>
      <c r="B14" s="27"/>
      <c r="C14" s="27"/>
      <c r="D14" s="75">
        <v>-8004</v>
      </c>
      <c r="E14" s="74">
        <v>-13818</v>
      </c>
      <c r="F14" s="74">
        <v>-5839</v>
      </c>
      <c r="G14" s="74">
        <v>-13927</v>
      </c>
      <c r="H14" s="74">
        <v>2151</v>
      </c>
      <c r="I14" s="74">
        <v>-3942</v>
      </c>
      <c r="J14" s="104">
        <v>-642</v>
      </c>
      <c r="K14" s="104">
        <v>2722</v>
      </c>
      <c r="L14" s="104">
        <v>23467</v>
      </c>
      <c r="M14" s="104">
        <v>-15530</v>
      </c>
    </row>
    <row r="15" spans="1:13" ht="15" customHeight="1">
      <c r="A15" s="62" t="s">
        <v>161</v>
      </c>
      <c r="B15" s="27"/>
      <c r="C15" s="27"/>
      <c r="D15" s="75"/>
      <c r="E15" s="74"/>
      <c r="F15" s="74"/>
      <c r="G15" s="74"/>
      <c r="H15" s="74"/>
      <c r="I15" s="74"/>
      <c r="J15" s="104"/>
      <c r="K15" s="104"/>
      <c r="L15" s="104"/>
      <c r="M15" s="104"/>
    </row>
    <row r="16" spans="1:13" ht="21" customHeight="1">
      <c r="A16" s="60" t="s">
        <v>168</v>
      </c>
      <c r="B16" s="27"/>
      <c r="C16" s="27"/>
      <c r="D16" s="75">
        <v>351</v>
      </c>
      <c r="E16" s="74">
        <v>-843</v>
      </c>
      <c r="F16" s="74">
        <v>-5905</v>
      </c>
      <c r="G16" s="74">
        <v>539</v>
      </c>
      <c r="H16" s="74">
        <v>-2323</v>
      </c>
      <c r="I16" s="74">
        <v>-448</v>
      </c>
      <c r="J16" s="104">
        <v>2031</v>
      </c>
      <c r="K16" s="104">
        <v>4208</v>
      </c>
      <c r="L16" s="104">
        <v>5063</v>
      </c>
      <c r="M16" s="104">
        <v>-2090</v>
      </c>
    </row>
    <row r="17" spans="1:13" ht="15" customHeight="1">
      <c r="A17" s="62" t="s">
        <v>162</v>
      </c>
      <c r="B17" s="27"/>
      <c r="C17" s="27"/>
      <c r="D17" s="75"/>
      <c r="E17" s="74"/>
      <c r="F17" s="74"/>
      <c r="G17" s="74"/>
      <c r="H17" s="74"/>
      <c r="I17" s="74"/>
      <c r="J17" s="104"/>
      <c r="K17" s="104"/>
      <c r="L17" s="104"/>
      <c r="M17" s="104"/>
    </row>
    <row r="18" spans="1:13" ht="21" customHeight="1">
      <c r="A18" s="60" t="s">
        <v>169</v>
      </c>
      <c r="B18" s="27"/>
      <c r="C18" s="27"/>
      <c r="D18" s="66">
        <v>7509</v>
      </c>
      <c r="E18" s="66">
        <v>-11186</v>
      </c>
      <c r="F18" s="74">
        <v>-4397</v>
      </c>
      <c r="G18" s="74">
        <v>-5632</v>
      </c>
      <c r="H18" s="74">
        <v>5429</v>
      </c>
      <c r="I18" s="74">
        <v>-11000</v>
      </c>
      <c r="J18" s="104">
        <v>4944</v>
      </c>
      <c r="K18" s="104">
        <v>9563</v>
      </c>
      <c r="L18" s="104">
        <v>7849</v>
      </c>
      <c r="M18" s="104">
        <v>-5350</v>
      </c>
    </row>
    <row r="19" spans="1:13" ht="13.5" customHeight="1">
      <c r="A19" s="62" t="s">
        <v>163</v>
      </c>
      <c r="B19" s="27"/>
      <c r="C19" s="27"/>
      <c r="D19" s="66"/>
      <c r="E19" s="66"/>
      <c r="F19" s="74"/>
      <c r="G19" s="74"/>
      <c r="H19" s="74"/>
      <c r="I19" s="74"/>
      <c r="J19" s="104"/>
      <c r="K19" s="104"/>
      <c r="L19" s="104"/>
      <c r="M19" s="104"/>
    </row>
    <row r="20" spans="1:13" ht="21" customHeight="1">
      <c r="A20" s="60" t="s">
        <v>118</v>
      </c>
      <c r="B20" s="27"/>
      <c r="C20" s="27"/>
      <c r="D20" s="66">
        <v>47055</v>
      </c>
      <c r="E20" s="66">
        <v>54565</v>
      </c>
      <c r="F20" s="74">
        <v>43378</v>
      </c>
      <c r="G20" s="74">
        <v>38981</v>
      </c>
      <c r="H20" s="74">
        <v>32405</v>
      </c>
      <c r="I20" s="74">
        <v>37834</v>
      </c>
      <c r="J20" s="104">
        <v>26834</v>
      </c>
      <c r="K20" s="104">
        <v>31778</v>
      </c>
      <c r="L20" s="104">
        <v>41341</v>
      </c>
      <c r="M20" s="104">
        <v>49966</v>
      </c>
    </row>
    <row r="21" spans="1:13" ht="15" customHeight="1">
      <c r="A21" s="62" t="s">
        <v>164</v>
      </c>
      <c r="B21" s="27"/>
      <c r="C21" s="27"/>
      <c r="D21" s="66"/>
      <c r="E21" s="66"/>
      <c r="F21" s="74"/>
      <c r="G21" s="74"/>
      <c r="H21" s="74"/>
      <c r="I21" s="74"/>
      <c r="J21" s="104"/>
      <c r="K21" s="104"/>
      <c r="L21" s="104"/>
      <c r="M21" s="104"/>
    </row>
    <row r="22" spans="1:13" ht="33" customHeight="1">
      <c r="A22" s="125"/>
      <c r="B22" s="130" t="s">
        <v>203</v>
      </c>
      <c r="C22" s="113"/>
      <c r="D22" s="112"/>
      <c r="E22" s="104"/>
      <c r="F22" s="104"/>
      <c r="G22" s="104">
        <v>-943</v>
      </c>
      <c r="H22" s="104"/>
      <c r="I22" s="104"/>
      <c r="J22" s="104"/>
      <c r="K22" s="104"/>
      <c r="L22" s="104">
        <v>775</v>
      </c>
      <c r="M22" s="104">
        <v>252</v>
      </c>
    </row>
    <row r="23" spans="1:13" ht="13.5" customHeight="1">
      <c r="A23" s="27"/>
      <c r="B23" s="114" t="s">
        <v>189</v>
      </c>
      <c r="C23" s="113"/>
      <c r="D23" s="112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21" customHeight="1">
      <c r="A24" s="60" t="s">
        <v>117</v>
      </c>
      <c r="B24" s="27"/>
      <c r="C24" s="27"/>
      <c r="D24" s="75">
        <v>54565</v>
      </c>
      <c r="E24" s="74">
        <v>43378</v>
      </c>
      <c r="F24" s="74">
        <v>38981</v>
      </c>
      <c r="G24" s="74">
        <v>32405</v>
      </c>
      <c r="H24" s="74">
        <v>37834</v>
      </c>
      <c r="I24" s="74">
        <v>26834</v>
      </c>
      <c r="J24" s="104">
        <v>31778</v>
      </c>
      <c r="K24" s="104">
        <v>41341</v>
      </c>
      <c r="L24" s="104">
        <v>49966</v>
      </c>
      <c r="M24" s="104">
        <v>44868</v>
      </c>
    </row>
    <row r="25" spans="1:13" ht="15.75" customHeight="1">
      <c r="A25" s="62" t="s">
        <v>165</v>
      </c>
      <c r="B25" s="27"/>
      <c r="C25" s="27"/>
      <c r="D25" s="75"/>
      <c r="E25" s="74"/>
      <c r="F25" s="74"/>
      <c r="G25" s="74"/>
      <c r="H25" s="74"/>
      <c r="I25" s="74"/>
      <c r="J25" s="104"/>
      <c r="K25" s="104"/>
      <c r="L25" s="104"/>
      <c r="M25" s="104"/>
    </row>
    <row r="26" spans="1:13" ht="21" customHeight="1">
      <c r="A26" s="57"/>
      <c r="B26" s="57"/>
      <c r="C26" s="57"/>
      <c r="D26" s="77"/>
      <c r="E26" s="76"/>
      <c r="F26" s="76"/>
      <c r="G26" s="76"/>
      <c r="H26" s="76"/>
      <c r="I26" s="76"/>
      <c r="J26" s="103"/>
      <c r="K26" s="103"/>
      <c r="L26" s="103"/>
      <c r="M26" s="103"/>
    </row>
    <row r="27" spans="1:13" ht="15.75" customHeight="1">
      <c r="A27" s="23"/>
      <c r="B27" s="23"/>
      <c r="C27" s="23"/>
      <c r="D27" s="26"/>
      <c r="E27" s="25"/>
      <c r="F27" s="25"/>
      <c r="G27" s="25"/>
      <c r="H27" s="25"/>
      <c r="I27" s="25"/>
      <c r="J27" s="25"/>
      <c r="K27" s="25"/>
      <c r="L27" s="25"/>
      <c r="M27" s="25"/>
    </row>
  </sheetData>
  <mergeCells count="12">
    <mergeCell ref="A6:B6"/>
    <mergeCell ref="I4:I5"/>
    <mergeCell ref="G4:G5"/>
    <mergeCell ref="H4:H5"/>
    <mergeCell ref="E4:E5"/>
    <mergeCell ref="F4:F5"/>
    <mergeCell ref="M4:M5"/>
    <mergeCell ref="A2:M2"/>
    <mergeCell ref="K4:K5"/>
    <mergeCell ref="D4:D5"/>
    <mergeCell ref="J4:J5"/>
    <mergeCell ref="L4:L5"/>
  </mergeCells>
  <phoneticPr fontId="2"/>
  <pageMargins left="0.39370078740157483" right="0.19685039370078741" top="0.39370078740157483" bottom="0.39370078740157483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Cover</vt:lpstr>
      <vt:lpstr>Index</vt:lpstr>
      <vt:lpstr>Financial Hilight</vt:lpstr>
      <vt:lpstr>Statements of Income</vt:lpstr>
      <vt:lpstr>BS① （Assets）</vt:lpstr>
      <vt:lpstr>BS②（Liabilities &amp; Net Assets）</vt:lpstr>
      <vt:lpstr>Statement of Cash Flow</vt:lpstr>
      <vt:lpstr>'BS① （Assets）'!Print_Area</vt:lpstr>
      <vt:lpstr>'BS②（Liabilities &amp; Net Assets）'!Print_Area</vt:lpstr>
      <vt:lpstr>Index!Print_Area</vt:lpstr>
      <vt:lpstr>'Statements of Income'!Print_Area</vt:lpstr>
    </vt:vector>
  </TitlesOfParts>
  <Company>住友ベークライトグループ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住友ベークライトグループ</dc:creator>
  <cp:lastModifiedBy>SUMIBE-SBIS</cp:lastModifiedBy>
  <cp:lastPrinted>2016-06-09T01:43:37Z</cp:lastPrinted>
  <dcterms:created xsi:type="dcterms:W3CDTF">2008-12-17T01:35:59Z</dcterms:created>
  <dcterms:modified xsi:type="dcterms:W3CDTF">2016-06-09T02:57:49Z</dcterms:modified>
</cp:coreProperties>
</file>